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'Objectives'!$A$5:$A$29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'Objectives'!$A$31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'Objectives'!$A$1:$G$26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'Objectives'!$A$1:$G$26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<sst xmlns="http://schemas.openxmlformats.org/spreadsheetml/2006/main" count="1166" uniqueCount="469">
  <si>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</si>
  <si>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</si>
  <si>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</si>
  <si>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</si>
  <si>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</si>
  <si>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</si>
  <si>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</si>
  <si>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</si>
  <si>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</si>
  <si>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</si>
  <si>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</si>
  <si>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</si>
  <si>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</si>
  <si>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</si>
  <si>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R3</t>
  </si>
  <si>
    <t>28th IEEE 802.15 WPAN MEETING</t>
  </si>
  <si>
    <t>Hyatt Regency Vancouver</t>
  </si>
  <si>
    <t>January 11th-16th, 2003</t>
  </si>
  <si>
    <t>SG3b</t>
  </si>
  <si>
    <t>SG4b</t>
  </si>
  <si>
    <t>SG5</t>
  </si>
  <si>
    <t>Study Group 3b -HIGH RATE MAC maintenance</t>
  </si>
  <si>
    <t>Study Group 4b - 15.4 enhancements</t>
  </si>
  <si>
    <t>Study Group 5 - mesh networking</t>
  </si>
  <si>
    <t>SG 3b -HIGH RATE MAC enhancemets</t>
  </si>
  <si>
    <t>1.LETTER BALLOT WORK</t>
  </si>
  <si>
    <t xml:space="preserve">STUDY GROUP 4b OBJECTIVES FOR THIS MEETING: </t>
  </si>
  <si>
    <t>1. GET APPROVAL ON DRAFT PAR</t>
  </si>
  <si>
    <t xml:space="preserve">STUDY GROUP 5 OBJECTIVES FOR THIS MEETING: </t>
  </si>
  <si>
    <t>1. BEGIN DEVEPMENT OF A DRAFT PAR</t>
  </si>
  <si>
    <t>Friday, JANUARY 16, 2004</t>
  </si>
  <si>
    <t>Wednesday, January 14, 2004</t>
  </si>
  <si>
    <t>Tentative AGENDA  - 28TH IEEE 802.15 WPAN MEETING</t>
  </si>
  <si>
    <t>28th IEEE 802.15 WIRELESS PERSONAL AREA NETWORKS SESSION</t>
  </si>
  <si>
    <t>APPROVE MINUTES FROM ABQ (03461R0)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</si>
  <si>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</si>
  <si>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</si>
  <si>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</si>
  <si>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</si>
  <si>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</si>
  <si>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</si>
  <si>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</si>
  <si>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</si>
  <si>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</si>
  <si>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</si>
  <si>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</si>
  <si>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</si>
  <si>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</si>
  <si>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</si>
  <si>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</si>
  <si>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</si>
  <si>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</si>
  <si>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</si>
  <si>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</si>
  <si>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</si>
  <si>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</si>
  <si>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</si>
  <si>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</si>
  <si>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</si>
  <si>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</si>
  <si>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</si>
  <si>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</si>
  <si>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</si>
  <si>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</si>
  <si>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</si>
  <si>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</si>
  <si>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</si>
  <si>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</si>
  <si>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</si>
  <si>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</si>
  <si>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</si>
  <si>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</si>
  <si>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</si>
  <si>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</si>
  <si>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</si>
  <si>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</si>
  <si>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</si>
  <si>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</si>
  <si>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</si>
  <si>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</si>
  <si>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</si>
  <si>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</si>
  <si>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</si>
  <si>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</si>
  <si>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</si>
  <si>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</si>
  <si>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</si>
  <si>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</si>
  <si>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</si>
  <si>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</si>
  <si>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</si>
  <si>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</si>
  <si>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</si>
  <si>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</si>
  <si>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</si>
  <si>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</si>
  <si>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</si>
  <si>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</si>
  <si>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</si>
  <si>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</si>
  <si>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</si>
  <si>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</si>
  <si>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</si>
  <si>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</si>
  <si>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</si>
  <si>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</si>
  <si>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</si>
  <si>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</si>
  <si>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</si>
  <si>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</si>
  <si>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</si>
  <si>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</si>
  <si>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</si>
  <si>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</si>
  <si>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</si>
  <si>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</si>
  <si>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</si>
  <si>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</si>
  <si>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</si>
  <si>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</si>
  <si>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</si>
  <si>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</si>
  <si>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</si>
  <si>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</si>
  <si>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</si>
  <si>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</si>
  <si>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</si>
  <si>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</si>
  <si>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</si>
  <si>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</si>
  <si>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</si>
  <si>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</si>
  <si>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</si>
  <si>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</si>
  <si>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</si>
  <si>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</si>
  <si>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</si>
  <si>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</si>
  <si>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</si>
  <si>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</si>
  <si>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</si>
  <si>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</si>
  <si>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</si>
  <si>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</si>
  <si>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</si>
  <si>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</si>
  <si>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</si>
  <si>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</si>
  <si>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</si>
  <si>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</si>
  <si>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</si>
  <si>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</si>
  <si>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</si>
  <si>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</si>
  <si>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</si>
  <si>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</si>
  <si>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</si>
  <si>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</si>
  <si>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</si>
  <si>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</si>
  <si>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</si>
  <si>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</si>
  <si>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</si>
  <si>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</si>
  <si>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</si>
  <si>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</si>
  <si>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</si>
  <si>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</si>
  <si>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</si>
  <si>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</si>
  <si>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</si>
  <si>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</si>
  <si>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</si>
  <si>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</si>
  <si>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</si>
  <si>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</si>
  <si>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</si>
  <si>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</si>
  <si>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</si>
  <si>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</si>
  <si>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</si>
  <si>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</si>
  <si>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</si>
  <si>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</si>
  <si>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</si>
  <si>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</si>
  <si>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</si>
  <si>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</si>
  <si>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</si>
  <si>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</si>
  <si>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</si>
  <si>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</si>
  <si>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</si>
  <si>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</si>
  <si>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</si>
  <si>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</si>
  <si>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</si>
  <si>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</si>
  <si>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</si>
  <si>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</si>
  <si>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</si>
  <si>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</si>
  <si>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</si>
  <si>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</si>
  <si>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</si>
  <si>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</si>
  <si>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</si>
  <si>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</si>
  <si>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</si>
  <si>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</si>
  <si>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</si>
  <si>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</si>
  <si>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</si>
  <si>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</si>
  <si>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</si>
  <si>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</si>
  <si>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</si>
  <si>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</si>
  <si>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</si>
  <si>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</si>
  <si>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</si>
  <si>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</si>
  <si>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</si>
  <si>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</si>
  <si>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</si>
  <si>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</si>
  <si>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</si>
  <si>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</si>
  <si>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</si>
  <si>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</si>
  <si>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</si>
  <si>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</si>
  <si>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</si>
  <si>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</si>
  <si>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</si>
  <si>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</si>
  <si>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</si>
  <si>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</si>
  <si>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</si>
  <si>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</si>
  <si>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</si>
  <si>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</si>
  <si>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</si>
  <si>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</si>
  <si>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</si>
  <si>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</si>
  <si>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</si>
  <si>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</si>
  <si>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</si>
  <si>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</si>
  <si>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</si>
  <si>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</si>
  <si>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</si>
  <si>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</si>
  <si>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</si>
  <si>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</si>
  <si>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</si>
  <si>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</si>
  <si>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</si>
  <si>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</si>
  <si>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</si>
  <si>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</si>
  <si>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</si>
  <si>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</si>
  <si>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</si>
  <si>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</si>
  <si>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</si>
  <si>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</si>
  <si>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</si>
  <si>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</si>
  <si>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</si>
  <si>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</si>
  <si>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</si>
  <si>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</si>
  <si>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</si>
  <si>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</si>
  <si>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</si>
  <si>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</si>
  <si>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</si>
  <si>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</si>
  <si>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</si>
  <si>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</si>
  <si>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</si>
  <si>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</si>
  <si>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</si>
  <si>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</si>
  <si>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</si>
  <si>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</si>
  <si>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</si>
  <si>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</si>
  <si>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</si>
  <si>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</si>
  <si>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</si>
  <si>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</si>
  <si>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</si>
  <si>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</si>
  <si>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</si>
  <si>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</si>
  <si>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</si>
  <si>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</si>
  <si>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</si>
  <si>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</si>
  <si>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</si>
  <si>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</si>
  <si>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</si>
  <si>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</si>
  <si>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</si>
  <si>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</si>
  <si>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</si>
  <si>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</si>
  <si>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</si>
  <si>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</si>
  <si>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</si>
  <si>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</si>
  <si>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</si>
  <si>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</si>
  <si>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</si>
  <si>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</si>
  <si>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</si>
  <si>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</si>
  <si>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</si>
  <si>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</si>
  <si>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</si>
  <si>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</si>
  <si>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</si>
  <si>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</si>
  <si>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</si>
  <si>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</si>
  <si>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</si>
  <si>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</si>
  <si>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</si>
  <si>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</si>
  <si>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</si>
  <si>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</si>
  <si>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</si>
  <si>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</si>
  <si>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</si>
  <si>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</si>
  <si>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</si>
  <si>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</si>
  <si>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</si>
  <si>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</si>
  <si>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</si>
  <si>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</si>
  <si>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</si>
  <si>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</si>
  <si>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</si>
  <si>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</si>
  <si>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</si>
  <si>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</si>
  <si>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</si>
  <si>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</si>
  <si>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</si>
  <si>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</si>
  <si>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</si>
  <si>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</si>
  <si>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</si>
  <si>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</si>
  <si>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</si>
  <si>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</si>
  <si>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</si>
  <si>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</si>
  <si>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</si>
  <si>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</si>
  <si>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</si>
  <si>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</si>
  <si>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</si>
  <si>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</si>
  <si>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</si>
  <si>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</si>
  <si>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</si>
  <si>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</si>
  <si>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</si>
  <si>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</si>
  <si>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</si>
  <si>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</si>
  <si>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</si>
  <si>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</si>
  <si>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</si>
  <si>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</si>
  <si>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</si>
  <si>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</si>
  <si>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</si>
  <si>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</si>
  <si>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</si>
  <si>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</si>
  <si>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</si>
  <si>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</si>
  <si>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</si>
  <si>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</si>
  <si>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</si>
  <si>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</si>
  <si>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</si>
  <si>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</si>
  <si>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</si>
  <si>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</si>
  <si>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</si>
  <si>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</si>
  <si>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</si>
  <si>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</si>
  <si>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</si>
  <si>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</si>
  <si>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</si>
  <si>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</si>
  <si>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</si>
  <si>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</si>
  <si>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</si>
  <si>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</si>
  <si>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</si>
  <si>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</si>
  <si>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</si>
  <si>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</si>
  <si>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</si>
  <si>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</si>
  <si>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</si>
  <si>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</si>
  <si>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</si>
  <si>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</si>
  <si>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</si>
  <si>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</si>
  <si>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</si>
  <si>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</si>
  <si>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</si>
  <si>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</si>
  <si>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</si>
  <si>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</si>
  <si>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802 Sponsored Tutorials (1-5) at Plenary Session</t>
  </si>
  <si>
    <t>802.11 Wireless Access Vehicular Environment (formerly DSRC) Study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</si>
  <si>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</si>
  <si>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</si>
  <si>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</si>
  <si>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</si>
  <si>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</si>
  <si>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</si>
  <si>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</si>
  <si>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</si>
  <si>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INTERIMS</t>
  </si>
  <si>
    <t>INTERNATIONAL INTERIMS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</si>
  <si>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</si>
  <si>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</si>
  <si>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</si>
  <si>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</si>
  <si>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</si>
  <si>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</si>
  <si>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</si>
  <si>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INTERIM</t>
  </si>
  <si>
    <t>Hyatt Regency Vancouver, 655 Burrard Street, Vancouver, B.C., Canada V6C 2R7</t>
  </si>
  <si>
    <t>83rd IEEE 802.11 WIRELESS LOCAL AREA NETWORKS SESSION</t>
  </si>
  <si>
    <t>UPTON</t>
  </si>
  <si>
    <t>January 11th-16th, 2004</t>
  </si>
  <si>
    <t>MES SG</t>
  </si>
  <si>
    <t>WPP SG</t>
  </si>
  <si>
    <t>802.11 Wireless Performance Prediction Study Group</t>
  </si>
  <si>
    <t>802.11 ESS Mesh Networking Study Group</t>
  </si>
  <si>
    <t>T1/T2/T3/T4/T5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</si>
  <si>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</si>
  <si>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</si>
  <si>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</si>
  <si>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</si>
  <si>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</si>
  <si>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</si>
  <si>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</si>
  <si>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</si>
  <si>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</si>
  <si>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Extra Ordinary 802.11 WG CHAIRs ADVISORY COMMITTEE (CAC) Meeting</t>
  </si>
  <si>
    <t>CONNER (INTERIM)</t>
  </si>
  <si>
    <t>Approve Peter Johansson as the 1394ta to 802.15 liaison rep</t>
  </si>
  <si>
    <t>rules</t>
  </si>
  <si>
    <t>HUONG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</si>
</sst>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6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49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50" xfId="0" applyNumberFormat="1" applyFont="1" applyFill="1" applyBorder="1" applyAlignment="1">
      <alignment horizontal="center" vertical="center"/>
    </xf>
    <xf numFmtId="199" fontId="34" fillId="12" borderId="50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99" fontId="34" fillId="19" borderId="50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1" xfId="0" applyFont="1" applyFill="1" applyBorder="1" applyAlignment="1">
      <alignment horizontal="center" vertical="center"/>
    </xf>
    <xf numFmtId="164" fontId="70" fillId="6" borderId="52" xfId="0" applyFont="1" applyFill="1" applyBorder="1" applyAlignment="1">
      <alignment horizontal="center" vertical="center"/>
    </xf>
    <xf numFmtId="164" fontId="105" fillId="2" borderId="51" xfId="0" applyFont="1" applyFill="1" applyBorder="1" applyAlignment="1">
      <alignment horizontal="center" vertical="center"/>
    </xf>
    <xf numFmtId="164" fontId="105" fillId="2" borderId="53" xfId="0" applyFont="1" applyFill="1" applyBorder="1" applyAlignment="1">
      <alignment horizontal="center" vertical="center"/>
    </xf>
    <xf numFmtId="164" fontId="105" fillId="2" borderId="5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6" fillId="8" borderId="27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7" fontId="106" fillId="8" borderId="29" xfId="0" applyNumberFormat="1" applyFont="1" applyFill="1" applyBorder="1" applyAlignment="1">
      <alignment horizontal="center" vertical="center"/>
    </xf>
    <xf numFmtId="168" fontId="106" fillId="8" borderId="30" xfId="0" applyNumberFormat="1" applyFont="1" applyFill="1" applyBorder="1" applyAlignment="1" applyProtection="1">
      <alignment horizontal="center" vertical="center"/>
      <protection/>
    </xf>
    <xf numFmtId="164" fontId="106" fillId="8" borderId="29" xfId="0" applyFont="1" applyFill="1" applyBorder="1" applyAlignment="1">
      <alignment horizontal="center" vertical="center"/>
    </xf>
    <xf numFmtId="164" fontId="106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3" fillId="12" borderId="27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7" fontId="103" fillId="12" borderId="29" xfId="0" applyNumberFormat="1" applyFont="1" applyFill="1" applyBorder="1" applyAlignment="1">
      <alignment horizontal="center" vertical="center"/>
    </xf>
    <xf numFmtId="168" fontId="103" fillId="12" borderId="30" xfId="0" applyNumberFormat="1" applyFont="1" applyFill="1" applyBorder="1" applyAlignment="1" applyProtection="1">
      <alignment horizontal="center" vertical="center"/>
      <protection/>
    </xf>
    <xf numFmtId="164" fontId="103" fillId="12" borderId="29" xfId="0" applyFont="1" applyFill="1" applyBorder="1" applyAlignment="1">
      <alignment horizontal="center" vertical="center"/>
    </xf>
    <xf numFmtId="164" fontId="103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3" fillId="16" borderId="27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7" fontId="103" fillId="16" borderId="29" xfId="0" applyNumberFormat="1" applyFont="1" applyFill="1" applyBorder="1" applyAlignment="1">
      <alignment horizontal="center" vertical="center"/>
    </xf>
    <xf numFmtId="168" fontId="103" fillId="16" borderId="30" xfId="0" applyNumberFormat="1" applyFont="1" applyFill="1" applyBorder="1" applyAlignment="1" applyProtection="1">
      <alignment horizontal="center" vertical="center"/>
      <protection/>
    </xf>
    <xf numFmtId="164" fontId="103" fillId="16" borderId="29" xfId="0" applyFont="1" applyFill="1" applyBorder="1" applyAlignment="1">
      <alignment horizontal="center" vertical="center"/>
    </xf>
    <xf numFmtId="164" fontId="103" fillId="16" borderId="30" xfId="0" applyFont="1" applyFill="1" applyBorder="1" applyAlignment="1">
      <alignment horizontal="center" vertical="center"/>
    </xf>
    <xf numFmtId="164" fontId="103" fillId="23" borderId="27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7" fontId="103" fillId="23" borderId="29" xfId="0" applyNumberFormat="1" applyFont="1" applyFill="1" applyBorder="1" applyAlignment="1">
      <alignment horizontal="center" vertical="center"/>
    </xf>
    <xf numFmtId="168" fontId="103" fillId="23" borderId="30" xfId="0" applyNumberFormat="1" applyFont="1" applyFill="1" applyBorder="1" applyAlignment="1" applyProtection="1">
      <alignment horizontal="center" vertical="center"/>
      <protection/>
    </xf>
    <xf numFmtId="164" fontId="103" fillId="23" borderId="29" xfId="0" applyFont="1" applyFill="1" applyBorder="1" applyAlignment="1">
      <alignment horizontal="center" vertical="center"/>
    </xf>
    <xf numFmtId="164" fontId="103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93" fillId="24" borderId="30" xfId="0" applyFont="1" applyFill="1" applyBorder="1" applyAlignment="1">
      <alignment horizontal="center" vertical="center"/>
    </xf>
    <xf numFmtId="164" fontId="103" fillId="22" borderId="27" xfId="0" applyFont="1" applyFill="1" applyBorder="1" applyAlignment="1">
      <alignment horizontal="center" vertical="center"/>
    </xf>
    <xf numFmtId="167" fontId="103" fillId="22" borderId="29" xfId="0" applyNumberFormat="1" applyFont="1" applyFill="1" applyBorder="1" applyAlignment="1">
      <alignment horizontal="center" vertical="center"/>
    </xf>
    <xf numFmtId="168" fontId="103" fillId="22" borderId="30" xfId="0" applyNumberFormat="1" applyFont="1" applyFill="1" applyBorder="1" applyAlignment="1" applyProtection="1">
      <alignment horizontal="center" vertical="center"/>
      <protection/>
    </xf>
    <xf numFmtId="164" fontId="103" fillId="22" borderId="29" xfId="0" applyFont="1" applyFill="1" applyBorder="1" applyAlignment="1">
      <alignment horizontal="center" vertical="center"/>
    </xf>
    <xf numFmtId="164" fontId="103" fillId="22" borderId="12" xfId="0" applyFont="1" applyFill="1" applyBorder="1" applyAlignment="1">
      <alignment horizontal="center" vertical="center"/>
    </xf>
    <xf numFmtId="164" fontId="103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3" fillId="17" borderId="27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7" fontId="103" fillId="17" borderId="29" xfId="0" applyNumberFormat="1" applyFont="1" applyFill="1" applyBorder="1" applyAlignment="1">
      <alignment horizontal="center" vertical="center"/>
    </xf>
    <xf numFmtId="168" fontId="103" fillId="17" borderId="30" xfId="0" applyNumberFormat="1" applyFont="1" applyFill="1" applyBorder="1" applyAlignment="1" applyProtection="1">
      <alignment horizontal="center" vertical="center"/>
      <protection/>
    </xf>
    <xf numFmtId="164" fontId="103" fillId="17" borderId="29" xfId="0" applyFont="1" applyFill="1" applyBorder="1" applyAlignment="1">
      <alignment horizontal="center" vertical="center"/>
    </xf>
    <xf numFmtId="164" fontId="103" fillId="17" borderId="30" xfId="0" applyFont="1" applyFill="1" applyBorder="1" applyAlignment="1">
      <alignment horizontal="center" vertical="center"/>
    </xf>
    <xf numFmtId="164" fontId="103" fillId="14" borderId="27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7" fontId="103" fillId="14" borderId="29" xfId="0" applyNumberFormat="1" applyFont="1" applyFill="1" applyBorder="1" applyAlignment="1">
      <alignment horizontal="center" vertical="center"/>
    </xf>
    <xf numFmtId="168" fontId="103" fillId="14" borderId="30" xfId="0" applyNumberFormat="1" applyFont="1" applyFill="1" applyBorder="1" applyAlignment="1" applyProtection="1">
      <alignment horizontal="center" vertical="center"/>
      <protection/>
    </xf>
    <xf numFmtId="164" fontId="103" fillId="14" borderId="29" xfId="0" applyFont="1" applyFill="1" applyBorder="1" applyAlignment="1">
      <alignment horizontal="center" vertical="center"/>
    </xf>
    <xf numFmtId="164" fontId="103" fillId="14" borderId="30" xfId="0" applyFont="1" applyFill="1" applyBorder="1" applyAlignment="1">
      <alignment horizontal="center" vertical="center"/>
    </xf>
    <xf numFmtId="164" fontId="103" fillId="13" borderId="27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7" fontId="103" fillId="13" borderId="29" xfId="0" applyNumberFormat="1" applyFont="1" applyFill="1" applyBorder="1" applyAlignment="1">
      <alignment horizontal="center" vertical="center"/>
    </xf>
    <xf numFmtId="168" fontId="103" fillId="13" borderId="30" xfId="0" applyNumberFormat="1" applyFont="1" applyFill="1" applyBorder="1" applyAlignment="1" applyProtection="1">
      <alignment horizontal="center" vertical="center"/>
      <protection/>
    </xf>
    <xf numFmtId="164" fontId="103" fillId="13" borderId="29" xfId="0" applyFont="1" applyFill="1" applyBorder="1" applyAlignment="1">
      <alignment horizontal="center" vertical="center"/>
    </xf>
    <xf numFmtId="164" fontId="103" fillId="13" borderId="30" xfId="0" applyFont="1" applyFill="1" applyBorder="1" applyAlignment="1">
      <alignment horizontal="center" vertical="center"/>
    </xf>
    <xf numFmtId="164" fontId="93" fillId="18" borderId="54" xfId="0" applyFont="1" applyFill="1" applyBorder="1" applyAlignment="1">
      <alignment horizontal="center" vertical="center"/>
    </xf>
    <xf numFmtId="164" fontId="93" fillId="18" borderId="53" xfId="0" applyFont="1" applyFill="1" applyBorder="1" applyAlignment="1">
      <alignment horizontal="center" vertical="center"/>
    </xf>
    <xf numFmtId="167" fontId="93" fillId="18" borderId="51" xfId="0" applyNumberFormat="1" applyFont="1" applyFill="1" applyBorder="1" applyAlignment="1">
      <alignment horizontal="center" vertical="center"/>
    </xf>
    <xf numFmtId="168" fontId="93" fillId="18" borderId="52" xfId="0" applyNumberFormat="1" applyFont="1" applyFill="1" applyBorder="1" applyAlignment="1" applyProtection="1">
      <alignment horizontal="center" vertical="center"/>
      <protection/>
    </xf>
    <xf numFmtId="164" fontId="93" fillId="18" borderId="51" xfId="0" applyFont="1" applyFill="1" applyBorder="1" applyAlignment="1">
      <alignment horizontal="center" vertical="center"/>
    </xf>
    <xf numFmtId="164" fontId="93" fillId="18" borderId="52" xfId="0" applyFont="1" applyFill="1" applyBorder="1" applyAlignment="1">
      <alignment horizontal="center" vertical="center"/>
    </xf>
    <xf numFmtId="164" fontId="93" fillId="28" borderId="55" xfId="0" applyFont="1" applyFill="1" applyBorder="1" applyAlignment="1">
      <alignment horizontal="center" vertical="center"/>
    </xf>
    <xf numFmtId="164" fontId="107" fillId="2" borderId="50" xfId="0" applyFont="1" applyFill="1" applyBorder="1" applyAlignment="1">
      <alignment horizontal="center" vertical="center"/>
    </xf>
    <xf numFmtId="164" fontId="107" fillId="2" borderId="25" xfId="0" applyFont="1" applyFill="1" applyBorder="1" applyAlignment="1">
      <alignment horizontal="center" vertical="center"/>
    </xf>
    <xf numFmtId="164" fontId="93" fillId="29" borderId="39" xfId="0" applyFont="1" applyFill="1" applyBorder="1" applyAlignment="1">
      <alignment horizontal="center" vertical="center"/>
    </xf>
    <xf numFmtId="164" fontId="107" fillId="2" borderId="12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107" fillId="2" borderId="53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3" fillId="8" borderId="53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36" fillId="0" borderId="21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36" fillId="0" borderId="4" xfId="0" applyFont="1" applyBorder="1" applyAlignment="1">
      <alignment horizontal="center" vertical="center" wrapText="1"/>
    </xf>
    <xf numFmtId="164" fontId="53" fillId="14" borderId="57" xfId="0" applyFont="1" applyFill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58" xfId="0" applyFont="1" applyBorder="1" applyAlignment="1">
      <alignment horizontal="center" vertical="center" wrapText="1"/>
    </xf>
    <xf numFmtId="164" fontId="97" fillId="0" borderId="59" xfId="0" applyFont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78" fillId="31" borderId="32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69" fillId="7" borderId="5" xfId="0" applyFont="1" applyFill="1" applyBorder="1" applyAlignment="1">
      <alignment vertical="center" wrapText="1"/>
    </xf>
    <xf numFmtId="164" fontId="69" fillId="7" borderId="2" xfId="0" applyFont="1" applyFill="1" applyBorder="1" applyAlignment="1">
      <alignment vertical="center" wrapText="1"/>
    </xf>
    <xf numFmtId="164" fontId="69" fillId="9" borderId="49" xfId="0" applyFont="1" applyFill="1" applyBorder="1" applyAlignment="1" quotePrefix="1">
      <alignment vertical="center" wrapText="1"/>
    </xf>
    <xf numFmtId="164" fontId="95" fillId="0" borderId="58" xfId="0" applyFont="1" applyFill="1" applyBorder="1" applyAlignment="1">
      <alignment horizontal="center" vertical="center" wrapText="1"/>
    </xf>
    <xf numFmtId="164" fontId="95" fillId="0" borderId="60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34" fillId="0" borderId="61" xfId="0" applyFont="1" applyBorder="1" applyAlignment="1">
      <alignment horizontal="center" vertical="center" wrapText="1"/>
    </xf>
    <xf numFmtId="164" fontId="34" fillId="0" borderId="62" xfId="0" applyFont="1" applyBorder="1" applyAlignment="1">
      <alignment horizontal="center" vertical="center" wrapText="1"/>
    </xf>
    <xf numFmtId="164" fontId="78" fillId="31" borderId="57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vertical="center" wrapText="1"/>
    </xf>
    <xf numFmtId="164" fontId="1" fillId="7" borderId="0" xfId="0" applyFont="1" applyFill="1" applyBorder="1" applyAlignment="1">
      <alignment vertical="center"/>
    </xf>
    <xf numFmtId="164" fontId="69" fillId="2" borderId="49" xfId="0" applyFont="1" applyFill="1" applyBorder="1" applyAlignment="1">
      <alignment horizontal="center" vertical="center" wrapText="1"/>
    </xf>
    <xf numFmtId="164" fontId="65" fillId="7" borderId="15" xfId="0" applyFont="1" applyFill="1" applyBorder="1" applyAlignment="1">
      <alignment vertical="center"/>
    </xf>
    <xf numFmtId="164" fontId="65" fillId="7" borderId="14" xfId="0" applyFont="1" applyFill="1" applyBorder="1" applyAlignment="1">
      <alignment vertical="center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5" xfId="0" applyNumberFormat="1" applyFont="1" applyFill="1" applyBorder="1" applyAlignment="1">
      <alignment horizontal="center" vertical="center"/>
    </xf>
    <xf numFmtId="172" fontId="35" fillId="12" borderId="63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53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64" xfId="0" applyNumberFormat="1" applyFont="1" applyFill="1" applyBorder="1" applyAlignment="1">
      <alignment horizontal="center" vertical="center"/>
    </xf>
    <xf numFmtId="164" fontId="93" fillId="26" borderId="27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7" fontId="93" fillId="26" borderId="29" xfId="0" applyNumberFormat="1" applyFont="1" applyFill="1" applyBorder="1" applyAlignment="1">
      <alignment horizontal="center" vertical="center"/>
    </xf>
    <xf numFmtId="168" fontId="93" fillId="26" borderId="30" xfId="0" applyNumberFormat="1" applyFont="1" applyFill="1" applyBorder="1" applyAlignment="1" applyProtection="1">
      <alignment horizontal="center" vertical="center"/>
      <protection/>
    </xf>
    <xf numFmtId="164" fontId="93" fillId="26" borderId="29" xfId="0" applyFont="1" applyFill="1" applyBorder="1" applyAlignment="1">
      <alignment horizontal="center" vertical="center"/>
    </xf>
    <xf numFmtId="164" fontId="93" fillId="26" borderId="30" xfId="0" applyFont="1" applyFill="1" applyBorder="1" applyAlignment="1">
      <alignment horizontal="center" vertical="center"/>
    </xf>
    <xf numFmtId="164" fontId="93" fillId="15" borderId="27" xfId="0" applyFont="1" applyFill="1" applyBorder="1" applyAlignment="1">
      <alignment horizontal="center" vertical="center"/>
    </xf>
    <xf numFmtId="164" fontId="95" fillId="0" borderId="42" xfId="0" applyFont="1" applyFill="1" applyBorder="1" applyAlignment="1">
      <alignment horizontal="center" vertical="center" wrapText="1"/>
    </xf>
    <xf numFmtId="164" fontId="93" fillId="15" borderId="29" xfId="0" applyFont="1" applyFill="1" applyBorder="1" applyAlignment="1">
      <alignment horizontal="center" vertical="center"/>
    </xf>
    <xf numFmtId="164" fontId="93" fillId="15" borderId="30" xfId="0" applyFont="1" applyFill="1" applyBorder="1" applyAlignment="1">
      <alignment horizontal="center" vertical="center"/>
    </xf>
    <xf numFmtId="164" fontId="51" fillId="2" borderId="65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66" xfId="0" applyFont="1" applyFill="1" applyBorder="1" applyAlignment="1">
      <alignment horizontal="center" vertical="center"/>
    </xf>
    <xf numFmtId="164" fontId="78" fillId="7" borderId="48" xfId="0" applyFont="1" applyFill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19" fillId="3" borderId="0" xfId="0" applyFont="1" applyFill="1" applyBorder="1" applyAlignment="1">
      <alignment horizontal="left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57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60" fillId="0" borderId="38" xfId="0" applyFont="1" applyFill="1" applyBorder="1" applyAlignment="1">
      <alignment horizontal="center" vertical="center" wrapText="1"/>
    </xf>
    <xf numFmtId="164" fontId="60" fillId="0" borderId="57" xfId="0" applyFont="1" applyFill="1" applyBorder="1" applyAlignment="1">
      <alignment horizontal="center" vertical="center" wrapText="1"/>
    </xf>
    <xf numFmtId="164" fontId="60" fillId="0" borderId="48" xfId="0" applyFont="1" applyFill="1" applyBorder="1" applyAlignment="1">
      <alignment horizontal="center" vertical="center" wrapText="1"/>
    </xf>
    <xf numFmtId="164" fontId="113" fillId="0" borderId="41" xfId="0" applyFont="1" applyBorder="1" applyAlignment="1">
      <alignment horizontal="center" vertical="center" wrapText="1"/>
    </xf>
    <xf numFmtId="164" fontId="113" fillId="0" borderId="61" xfId="0" applyFont="1" applyBorder="1" applyAlignment="1">
      <alignment horizontal="center" vertical="center" wrapText="1"/>
    </xf>
    <xf numFmtId="164" fontId="113" fillId="0" borderId="62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57" xfId="0" applyFont="1" applyBorder="1" applyAlignment="1">
      <alignment horizontal="center" vertical="center" wrapText="1"/>
    </xf>
    <xf numFmtId="164" fontId="52" fillId="2" borderId="20" xfId="0" applyFont="1" applyFill="1" applyBorder="1" applyAlignment="1">
      <alignment horizontal="left" vertical="center" wrapText="1"/>
    </xf>
    <xf numFmtId="164" fontId="52" fillId="2" borderId="2" xfId="0" applyFont="1" applyFill="1" applyBorder="1" applyAlignment="1">
      <alignment horizontal="left" vertical="center"/>
    </xf>
    <xf numFmtId="164" fontId="52" fillId="2" borderId="0" xfId="0" applyFont="1" applyFill="1" applyBorder="1" applyAlignment="1">
      <alignment horizontal="left" vertical="center"/>
    </xf>
    <xf numFmtId="164" fontId="52" fillId="2" borderId="20" xfId="0" applyFont="1" applyFill="1" applyBorder="1" applyAlignment="1">
      <alignment horizontal="left" vertical="center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97" fillId="0" borderId="38" xfId="0" applyFont="1" applyBorder="1" applyAlignment="1">
      <alignment horizontal="center" vertical="center" wrapText="1"/>
    </xf>
    <xf numFmtId="164" fontId="97" fillId="0" borderId="57" xfId="0" applyFont="1" applyBorder="1" applyAlignment="1">
      <alignment horizontal="center" vertical="center" wrapText="1"/>
    </xf>
    <xf numFmtId="164" fontId="97" fillId="0" borderId="48" xfId="0" applyFont="1" applyBorder="1" applyAlignment="1">
      <alignment horizontal="center" vertical="center" wrapText="1"/>
    </xf>
    <xf numFmtId="164" fontId="34" fillId="3" borderId="57" xfId="0" applyFont="1" applyFill="1" applyBorder="1" applyAlignment="1">
      <alignment horizontal="center" vertical="center" wrapText="1"/>
    </xf>
    <xf numFmtId="164" fontId="36" fillId="0" borderId="49" xfId="0" applyFont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26" fillId="2" borderId="49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35" fillId="14" borderId="49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62" fillId="4" borderId="2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57" xfId="0" applyFont="1" applyFill="1" applyBorder="1" applyAlignment="1">
      <alignment horizontal="center" vertical="center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61" xfId="0" applyFont="1" applyFill="1" applyBorder="1" applyAlignment="1">
      <alignment horizontal="center" vertical="center" wrapText="1"/>
    </xf>
    <xf numFmtId="164" fontId="73" fillId="29" borderId="62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57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7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wrapText="1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  <xf numFmtId="164" fontId="107" fillId="9" borderId="53" xfId="0" applyFont="1" applyFill="1" applyBorder="1" applyAlignment="1">
      <alignment horizontal="center" vertical="center"/>
    </xf>
    <xf numFmtId="164" fontId="107" fillId="9" borderId="52" xfId="0" applyFont="1" applyFill="1" applyBorder="1" applyAlignment="1">
      <alignment horizontal="center" vertical="center"/>
    </xf>
    <xf numFmtId="164" fontId="103" fillId="8" borderId="69" xfId="0" applyFont="1" applyFill="1" applyBorder="1" applyAlignment="1">
      <alignment horizontal="left" vertical="center"/>
    </xf>
    <xf numFmtId="164" fontId="103" fillId="8" borderId="1" xfId="0" applyFont="1" applyFill="1" applyBorder="1" applyAlignment="1">
      <alignment horizontal="left" vertical="center"/>
    </xf>
    <xf numFmtId="164" fontId="103" fillId="8" borderId="6" xfId="0" applyFont="1" applyFill="1" applyBorder="1" applyAlignment="1">
      <alignment horizontal="left" vertical="center"/>
    </xf>
    <xf numFmtId="164" fontId="103" fillId="8" borderId="70" xfId="0" applyFont="1" applyFill="1" applyBorder="1" applyAlignment="1">
      <alignment horizontal="left" vertical="center"/>
    </xf>
    <xf numFmtId="164" fontId="103" fillId="8" borderId="15" xfId="0" applyFont="1" applyFill="1" applyBorder="1" applyAlignment="1">
      <alignment horizontal="left" vertical="center"/>
    </xf>
    <xf numFmtId="164" fontId="103" fillId="8" borderId="16" xfId="0" applyFont="1" applyFill="1" applyBorder="1" applyAlignment="1">
      <alignment horizontal="left" vertical="center"/>
    </xf>
    <xf numFmtId="199" fontId="34" fillId="10" borderId="67" xfId="0" applyNumberFormat="1" applyFont="1" applyFill="1" applyBorder="1" applyAlignment="1">
      <alignment horizontal="center" vertical="center"/>
    </xf>
    <xf numFmtId="199" fontId="34" fillId="10" borderId="68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64" fontId="68" fillId="9" borderId="55" xfId="0" applyFont="1" applyFill="1" applyBorder="1" applyAlignment="1">
      <alignment horizontal="center" vertical="center"/>
    </xf>
    <xf numFmtId="164" fontId="68" fillId="9" borderId="63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107" fillId="9" borderId="25" xfId="0" applyFont="1" applyFill="1" applyBorder="1" applyAlignment="1">
      <alignment horizontal="center" vertical="center"/>
    </xf>
    <xf numFmtId="164" fontId="107" fillId="9" borderId="26" xfId="0" applyFont="1" applyFill="1" applyBorder="1" applyAlignment="1">
      <alignment horizontal="center" vertical="center"/>
    </xf>
    <xf numFmtId="164" fontId="107" fillId="9" borderId="12" xfId="0" applyFont="1" applyFill="1" applyBorder="1" applyAlignment="1">
      <alignment horizontal="center" vertical="center"/>
    </xf>
    <xf numFmtId="164" fontId="107" fillId="9" borderId="30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15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7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68" fillId="11" borderId="49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7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65" fillId="7" borderId="50" xfId="0" applyFont="1" applyFill="1" applyBorder="1" applyAlignment="1">
      <alignment horizontal="center" vertical="center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7" xfId="0" applyFont="1" applyFill="1" applyBorder="1" applyAlignment="1">
      <alignment horizontal="center" vertical="center" wrapText="1"/>
    </xf>
    <xf numFmtId="164" fontId="103" fillId="8" borderId="9" xfId="0" applyFont="1" applyFill="1" applyBorder="1" applyAlignment="1">
      <alignment horizontal="center" vertical="center" wrapText="1"/>
    </xf>
    <xf numFmtId="164" fontId="103" fillId="8" borderId="34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7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101" fillId="0" borderId="0" xfId="0" applyFont="1" applyBorder="1" applyAlignment="1">
      <alignment horizontal="center" vertical="center"/>
    </xf>
    <xf numFmtId="164" fontId="101" fillId="0" borderId="3" xfId="0" applyFont="1" applyBorder="1" applyAlignment="1">
      <alignment horizontal="center" vertical="center"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71" xfId="0" applyNumberFormat="1" applyFont="1" applyFill="1" applyBorder="1" applyAlignment="1">
      <alignment horizontal="center" vertical="center"/>
    </xf>
    <xf numFmtId="164" fontId="103" fillId="25" borderId="13" xfId="0" applyFont="1" applyFill="1" applyBorder="1" applyAlignment="1">
      <alignment horizontal="left" vertical="center"/>
    </xf>
    <xf numFmtId="164" fontId="103" fillId="25" borderId="0" xfId="0" applyFont="1" applyFill="1" applyBorder="1" applyAlignment="1">
      <alignment horizontal="left" vertical="center"/>
    </xf>
    <xf numFmtId="164" fontId="103" fillId="25" borderId="20" xfId="0" applyFont="1" applyFill="1" applyBorder="1" applyAlignment="1">
      <alignment horizontal="left" vertical="center"/>
    </xf>
    <xf numFmtId="164" fontId="103" fillId="25" borderId="70" xfId="0" applyFont="1" applyFill="1" applyBorder="1" applyAlignment="1">
      <alignment horizontal="left" vertical="center"/>
    </xf>
    <xf numFmtId="164" fontId="103" fillId="25" borderId="15" xfId="0" applyFont="1" applyFill="1" applyBorder="1" applyAlignment="1">
      <alignment horizontal="left" vertical="center"/>
    </xf>
    <xf numFmtId="164" fontId="103" fillId="25" borderId="66" xfId="0" applyFont="1" applyFill="1" applyBorder="1" applyAlignment="1">
      <alignment horizontal="left" vertical="center"/>
    </xf>
    <xf numFmtId="164" fontId="103" fillId="8" borderId="13" xfId="0" applyFont="1" applyFill="1" applyBorder="1" applyAlignment="1">
      <alignment horizontal="right" vertical="center"/>
    </xf>
    <xf numFmtId="164" fontId="103" fillId="8" borderId="0" xfId="0" applyFont="1" applyFill="1" applyBorder="1" applyAlignment="1">
      <alignment horizontal="right" vertical="center"/>
    </xf>
    <xf numFmtId="164" fontId="103" fillId="8" borderId="20" xfId="0" applyFont="1" applyFill="1" applyBorder="1" applyAlignment="1">
      <alignment horizontal="right" vertical="center"/>
    </xf>
    <xf numFmtId="164" fontId="103" fillId="8" borderId="70" xfId="0" applyFont="1" applyFill="1" applyBorder="1" applyAlignment="1">
      <alignment horizontal="right" vertical="center"/>
    </xf>
    <xf numFmtId="164" fontId="103" fillId="8" borderId="15" xfId="0" applyFont="1" applyFill="1" applyBorder="1" applyAlignment="1">
      <alignment horizontal="right" vertical="center"/>
    </xf>
    <xf numFmtId="164" fontId="103" fillId="8" borderId="66" xfId="0" applyFont="1" applyFill="1" applyBorder="1" applyAlignment="1">
      <alignment horizontal="right" vertical="center"/>
    </xf>
    <xf numFmtId="167" fontId="93" fillId="4" borderId="53" xfId="0" applyNumberFormat="1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3" fillId="16" borderId="46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4" fontId="103" fillId="16" borderId="44" xfId="0" applyFont="1" applyFill="1" applyBorder="1" applyAlignment="1">
      <alignment horizontal="center" vertical="center"/>
    </xf>
    <xf numFmtId="164" fontId="108" fillId="9" borderId="40" xfId="0" applyFont="1" applyFill="1" applyBorder="1" applyAlignment="1">
      <alignment horizontal="center" vertical="center" wrapText="1"/>
    </xf>
    <xf numFmtId="164" fontId="107" fillId="0" borderId="50" xfId="0" applyFont="1" applyBorder="1" applyAlignment="1">
      <alignment/>
    </xf>
    <xf numFmtId="164" fontId="108" fillId="9" borderId="9" xfId="0" applyFont="1" applyFill="1" applyBorder="1" applyAlignment="1">
      <alignment horizontal="center" vertical="center" wrapText="1"/>
    </xf>
    <xf numFmtId="164" fontId="108" fillId="9" borderId="19" xfId="0" applyFont="1" applyFill="1" applyBorder="1" applyAlignment="1">
      <alignment horizontal="center" vertical="center" wrapText="1"/>
    </xf>
    <xf numFmtId="164" fontId="108" fillId="9" borderId="15" xfId="0" applyFont="1" applyFill="1" applyBorder="1" applyAlignment="1">
      <alignment horizontal="center" vertical="center" wrapText="1"/>
    </xf>
    <xf numFmtId="164" fontId="108" fillId="9" borderId="66" xfId="0" applyFont="1" applyFill="1" applyBorder="1" applyAlignment="1">
      <alignment horizontal="center" vertical="center" wrapText="1"/>
    </xf>
    <xf numFmtId="164" fontId="93" fillId="30" borderId="51" xfId="0" applyFont="1" applyFill="1" applyBorder="1" applyAlignment="1">
      <alignment horizontal="center" vertical="center"/>
    </xf>
    <xf numFmtId="164" fontId="93" fillId="30" borderId="64" xfId="0" applyFont="1" applyFill="1" applyBorder="1" applyAlignment="1">
      <alignment horizontal="center" vertical="center"/>
    </xf>
    <xf numFmtId="164" fontId="93" fillId="30" borderId="53" xfId="0" applyFont="1" applyFill="1" applyBorder="1" applyAlignment="1">
      <alignment horizontal="center" vertical="center"/>
    </xf>
    <xf numFmtId="164" fontId="93" fillId="30" borderId="52" xfId="0" applyFont="1" applyFill="1" applyBorder="1" applyAlignment="1">
      <alignment horizontal="center" vertical="center"/>
    </xf>
    <xf numFmtId="164" fontId="71" fillId="14" borderId="12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1" fillId="7" borderId="57" xfId="0" applyFont="1" applyFill="1" applyBorder="1" applyAlignment="1">
      <alignment horizontal="center"/>
    </xf>
    <xf numFmtId="164" fontId="1" fillId="7" borderId="32" xfId="0" applyFont="1" applyFill="1" applyBorder="1" applyAlignment="1">
      <alignment horizontal="center"/>
    </xf>
    <xf numFmtId="164" fontId="68" fillId="2" borderId="49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103" fillId="22" borderId="45" xfId="0" applyFont="1" applyFill="1" applyBorder="1" applyAlignment="1">
      <alignment horizontal="center" vertical="center"/>
    </xf>
    <xf numFmtId="164" fontId="65" fillId="7" borderId="38" xfId="0" applyFont="1" applyFill="1" applyBorder="1" applyAlignment="1">
      <alignment horizontal="center" vertical="center"/>
    </xf>
    <xf numFmtId="164" fontId="65" fillId="7" borderId="57" xfId="0" applyFont="1" applyFill="1" applyBorder="1" applyAlignment="1">
      <alignment horizontal="center" vertical="center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7" xfId="0" applyFont="1" applyFill="1" applyBorder="1" applyAlignment="1">
      <alignment horizontal="center" vertical="center" wrapText="1"/>
    </xf>
    <xf numFmtId="164" fontId="72" fillId="8" borderId="33" xfId="0" applyFont="1" applyFill="1" applyBorder="1" applyAlignment="1">
      <alignment horizontal="center" vertical="center" wrapText="1"/>
    </xf>
    <xf numFmtId="164" fontId="72" fillId="8" borderId="57" xfId="0" applyFont="1" applyFill="1" applyBorder="1" applyAlignment="1">
      <alignment horizontal="center" vertical="center" wrapText="1"/>
    </xf>
    <xf numFmtId="164" fontId="72" fillId="8" borderId="32" xfId="0" applyFont="1" applyFill="1" applyBorder="1" applyAlignment="1">
      <alignment horizontal="center" vertical="center" wrapText="1"/>
    </xf>
    <xf numFmtId="164" fontId="103" fillId="8" borderId="39" xfId="0" applyFont="1" applyFill="1" applyBorder="1" applyAlignment="1">
      <alignment horizontal="center" vertical="center"/>
    </xf>
    <xf numFmtId="164" fontId="103" fillId="8" borderId="45" xfId="0" applyFont="1" applyFill="1" applyBorder="1" applyAlignment="1">
      <alignment horizontal="center" vertical="center"/>
    </xf>
    <xf numFmtId="164" fontId="103" fillId="8" borderId="28" xfId="0" applyFont="1" applyFill="1" applyBorder="1" applyAlignment="1">
      <alignment horizontal="center" vertical="center"/>
    </xf>
    <xf numFmtId="164" fontId="68" fillId="11" borderId="2" xfId="0" applyFont="1" applyFill="1" applyBorder="1" applyAlignment="1">
      <alignment horizontal="center" vertical="center" wrapText="1"/>
    </xf>
    <xf numFmtId="164" fontId="71" fillId="12" borderId="46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93" fillId="5" borderId="63" xfId="0" applyFont="1" applyFill="1" applyBorder="1" applyAlignment="1">
      <alignment horizontal="center" vertical="center"/>
    </xf>
    <xf numFmtId="164" fontId="0" fillId="0" borderId="63" xfId="0" applyBorder="1" applyAlignment="1">
      <alignment/>
    </xf>
    <xf numFmtId="164" fontId="69" fillId="15" borderId="72" xfId="0" applyFont="1" applyFill="1" applyBorder="1" applyAlignment="1">
      <alignment horizontal="center" vertical="center" wrapText="1"/>
    </xf>
    <xf numFmtId="164" fontId="69" fillId="15" borderId="61" xfId="0" applyFont="1" applyFill="1" applyBorder="1" applyAlignment="1">
      <alignment horizontal="center" vertical="center" wrapText="1"/>
    </xf>
    <xf numFmtId="164" fontId="69" fillId="15" borderId="62" xfId="0" applyFont="1" applyFill="1" applyBorder="1" applyAlignment="1">
      <alignment horizontal="center" vertical="center" wrapText="1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0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72" fillId="8" borderId="24" xfId="0" applyFont="1" applyFill="1" applyBorder="1" applyAlignment="1">
      <alignment horizontal="center" vertical="center" wrapText="1"/>
    </xf>
    <xf numFmtId="164" fontId="72" fillId="8" borderId="50" xfId="0" applyFont="1" applyFill="1" applyBorder="1" applyAlignment="1">
      <alignment horizontal="center" vertical="center" wrapText="1"/>
    </xf>
    <xf numFmtId="164" fontId="102" fillId="8" borderId="25" xfId="0" applyFont="1" applyFill="1" applyBorder="1" applyAlignment="1">
      <alignment vertical="center"/>
    </xf>
    <xf numFmtId="164" fontId="102" fillId="8" borderId="26" xfId="0" applyFont="1" applyFill="1" applyBorder="1" applyAlignment="1">
      <alignment vertical="center"/>
    </xf>
    <xf numFmtId="164" fontId="65" fillId="24" borderId="40" xfId="0" applyFont="1" applyFill="1" applyBorder="1" applyAlignment="1">
      <alignment horizontal="center" vertical="center" wrapText="1"/>
    </xf>
    <xf numFmtId="164" fontId="65" fillId="24" borderId="44" xfId="0" applyFont="1" applyFill="1" applyBorder="1" applyAlignment="1">
      <alignment horizontal="center" vertical="center" wrapText="1"/>
    </xf>
    <xf numFmtId="164" fontId="71" fillId="13" borderId="72" xfId="0" applyFont="1" applyFill="1" applyBorder="1" applyAlignment="1">
      <alignment horizontal="center" vertical="center" wrapText="1"/>
    </xf>
    <xf numFmtId="164" fontId="71" fillId="13" borderId="61" xfId="0" applyFont="1" applyFill="1" applyBorder="1" applyAlignment="1">
      <alignment horizontal="center" vertical="center" wrapText="1"/>
    </xf>
    <xf numFmtId="164" fontId="71" fillId="13" borderId="62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68" fillId="4" borderId="38" xfId="0" applyFont="1" applyFill="1" applyBorder="1" applyAlignment="1">
      <alignment horizontal="center" vertical="center"/>
    </xf>
    <xf numFmtId="164" fontId="68" fillId="4" borderId="57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71" fillId="12" borderId="50" xfId="0" applyFont="1" applyFill="1" applyBorder="1" applyAlignment="1">
      <alignment horizontal="center" vertical="center" wrapText="1"/>
    </xf>
    <xf numFmtId="164" fontId="71" fillId="22" borderId="72" xfId="0" applyFont="1" applyFill="1" applyBorder="1" applyAlignment="1">
      <alignment horizontal="center" vertical="center" wrapText="1"/>
    </xf>
    <xf numFmtId="164" fontId="71" fillId="22" borderId="61" xfId="0" applyFont="1" applyFill="1" applyBorder="1" applyAlignment="1">
      <alignment horizontal="center" vertical="center" wrapText="1"/>
    </xf>
    <xf numFmtId="164" fontId="71" fillId="22" borderId="62" xfId="0" applyFont="1" applyFill="1" applyBorder="1" applyAlignment="1">
      <alignment horizontal="center" vertical="center" wrapText="1"/>
    </xf>
    <xf numFmtId="164" fontId="71" fillId="16" borderId="50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6" fillId="8" borderId="46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4" fontId="106" fillId="8" borderId="44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103" fillId="17" borderId="46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4" fontId="103" fillId="17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3" fillId="12" borderId="46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4" fontId="103" fillId="12" borderId="44" xfId="0" applyFont="1" applyFill="1" applyBorder="1" applyAlignment="1">
      <alignment horizontal="center" vertical="center"/>
    </xf>
    <xf numFmtId="164" fontId="103" fillId="23" borderId="46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4" fontId="103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  <xf numFmtId="164" fontId="100" fillId="5" borderId="38" xfId="0" applyFont="1" applyFill="1" applyBorder="1" applyAlignment="1">
      <alignment horizontal="center" vertical="center"/>
    </xf>
    <xf numFmtId="164" fontId="100" fillId="5" borderId="57" xfId="0" applyFont="1" applyFill="1" applyBorder="1" applyAlignment="1">
      <alignment horizontal="center" vertical="center"/>
    </xf>
    <xf numFmtId="164" fontId="100" fillId="5" borderId="48" xfId="0" applyFont="1" applyFill="1" applyBorder="1" applyAlignment="1">
      <alignment horizontal="center" vertical="center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7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72" fillId="8" borderId="41" xfId="0" applyFont="1" applyFill="1" applyBorder="1" applyAlignment="1">
      <alignment horizontal="center" vertical="center" wrapText="1"/>
    </xf>
    <xf numFmtId="164" fontId="72" fillId="8" borderId="19" xfId="0" applyFont="1" applyFill="1" applyBorder="1" applyAlignment="1">
      <alignment horizontal="center" vertical="center" wrapText="1"/>
    </xf>
    <xf numFmtId="164" fontId="102" fillId="8" borderId="8" xfId="0" applyFont="1" applyFill="1" applyBorder="1" applyAlignment="1">
      <alignment vertical="center"/>
    </xf>
    <xf numFmtId="164" fontId="102" fillId="8" borderId="42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71" fillId="16" borderId="26" xfId="0" applyFont="1" applyFill="1" applyBorder="1" applyAlignment="1">
      <alignment horizontal="center" vertical="center" wrapText="1"/>
    </xf>
    <xf numFmtId="164" fontId="71" fillId="16" borderId="30" xfId="0" applyFont="1" applyFill="1" applyBorder="1" applyAlignment="1">
      <alignment horizontal="center" vertical="center" wrapText="1"/>
    </xf>
    <xf numFmtId="164" fontId="69" fillId="15" borderId="41" xfId="0" applyFont="1" applyFill="1" applyBorder="1" applyAlignment="1">
      <alignment horizontal="center" vertical="center" wrapText="1"/>
    </xf>
    <xf numFmtId="164" fontId="69" fillId="11" borderId="49" xfId="0" applyFont="1" applyFill="1" applyBorder="1" applyAlignment="1" quotePrefix="1">
      <alignment horizontal="center" vertical="center" wrapText="1"/>
    </xf>
    <xf numFmtId="164" fontId="69" fillId="11" borderId="18" xfId="0" applyFont="1" applyFill="1" applyBorder="1" applyAlignment="1" quotePrefix="1">
      <alignment horizontal="center" vertical="center" wrapText="1"/>
    </xf>
    <xf numFmtId="164" fontId="69" fillId="9" borderId="55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1" fillId="7" borderId="50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103" fillId="8" borderId="62" xfId="0" applyFont="1" applyFill="1" applyBorder="1" applyAlignment="1">
      <alignment horizontal="center" vertical="center" wrapText="1"/>
    </xf>
    <xf numFmtId="164" fontId="103" fillId="8" borderId="11" xfId="0" applyFont="1" applyFill="1" applyBorder="1" applyAlignment="1">
      <alignment horizontal="center" vertical="center" wrapText="1"/>
    </xf>
    <xf numFmtId="164" fontId="103" fillId="8" borderId="43" xfId="0" applyFont="1" applyFill="1" applyBorder="1" applyAlignment="1">
      <alignment horizontal="center" vertical="center" wrapText="1"/>
    </xf>
    <xf numFmtId="164" fontId="93" fillId="5" borderId="49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71" fillId="13" borderId="41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69" fillId="9" borderId="49" xfId="0" applyFont="1" applyFill="1" applyBorder="1" applyAlignment="1">
      <alignment horizontal="center" vertical="center" wrapText="1"/>
    </xf>
    <xf numFmtId="164" fontId="69" fillId="9" borderId="2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65" fillId="9" borderId="44" xfId="0" applyFont="1" applyFill="1" applyBorder="1" applyAlignment="1">
      <alignment horizontal="center" vertical="center" wrapText="1"/>
    </xf>
    <xf numFmtId="164" fontId="71" fillId="13" borderId="8" xfId="0" applyFont="1" applyFill="1" applyBorder="1" applyAlignment="1">
      <alignment horizontal="center" vertical="center" wrapText="1"/>
    </xf>
    <xf numFmtId="164" fontId="71" fillId="13" borderId="10" xfId="0" applyFont="1" applyFill="1" applyBorder="1" applyAlignment="1">
      <alignment horizontal="center" vertical="center" wrapText="1"/>
    </xf>
    <xf numFmtId="164" fontId="71" fillId="13" borderId="11" xfId="0" applyFont="1" applyFill="1" applyBorder="1" applyAlignment="1">
      <alignment horizontal="center" vertical="center" wrapText="1"/>
    </xf>
    <xf numFmtId="164" fontId="71" fillId="22" borderId="8" xfId="0" applyFont="1" applyFill="1" applyBorder="1" applyAlignment="1">
      <alignment horizontal="center" vertical="center" wrapText="1"/>
    </xf>
    <xf numFmtId="164" fontId="71" fillId="22" borderId="10" xfId="0" applyFont="1" applyFill="1" applyBorder="1" applyAlignment="1">
      <alignment horizontal="center" vertical="center" wrapText="1"/>
    </xf>
    <xf numFmtId="164" fontId="71" fillId="22" borderId="11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5" fillId="11" borderId="49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9" fillId="19" borderId="27" xfId="0" applyFont="1" applyFill="1" applyBorder="1" applyAlignment="1">
      <alignment horizontal="center" vertical="center" wrapText="1"/>
    </xf>
    <xf numFmtId="164" fontId="68" fillId="11" borderId="0" xfId="0" applyFont="1" applyFill="1" applyBorder="1" applyAlignment="1">
      <alignment horizontal="center" vertical="center" wrapText="1"/>
    </xf>
    <xf numFmtId="164" fontId="68" fillId="11" borderId="3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9" fillId="9" borderId="44" xfId="0" applyFont="1" applyFill="1" applyBorder="1" applyAlignment="1">
      <alignment horizontal="center" vertical="center" wrapText="1"/>
    </xf>
    <xf numFmtId="164" fontId="71" fillId="16" borderId="8" xfId="0" applyFont="1" applyFill="1" applyBorder="1" applyAlignment="1">
      <alignment horizontal="center" vertical="center" wrapText="1"/>
    </xf>
    <xf numFmtId="164" fontId="71" fillId="16" borderId="10" xfId="0" applyFont="1" applyFill="1" applyBorder="1" applyAlignment="1">
      <alignment horizontal="center" vertical="center" wrapText="1"/>
    </xf>
    <xf numFmtId="164" fontId="71" fillId="16" borderId="11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77" fillId="26" borderId="27" xfId="0" applyFont="1" applyFill="1" applyBorder="1" applyAlignment="1">
      <alignment horizontal="center" vertical="center" wrapText="1"/>
    </xf>
    <xf numFmtId="164" fontId="93" fillId="11" borderId="33" xfId="0" applyFont="1" applyFill="1" applyBorder="1" applyAlignment="1">
      <alignment horizontal="center" vertical="center"/>
    </xf>
    <xf numFmtId="164" fontId="93" fillId="11" borderId="57" xfId="0" applyFont="1" applyFill="1" applyBorder="1" applyAlignment="1">
      <alignment horizontal="center" vertical="center"/>
    </xf>
    <xf numFmtId="164" fontId="93" fillId="2" borderId="49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7" xfId="0" applyFont="1" applyFill="1" applyBorder="1" applyAlignment="1">
      <alignment horizontal="center" vertical="center" wrapText="1"/>
    </xf>
    <xf numFmtId="164" fontId="72" fillId="8" borderId="48" xfId="0" applyFont="1" applyFill="1" applyBorder="1" applyAlignment="1">
      <alignment horizontal="center" vertical="center" wrapText="1"/>
    </xf>
    <xf numFmtId="164" fontId="71" fillId="16" borderId="51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64" xfId="0" applyFont="1" applyBorder="1" applyAlignment="1">
      <alignment/>
    </xf>
    <xf numFmtId="164" fontId="71" fillId="12" borderId="53" xfId="0" applyFont="1" applyFill="1" applyBorder="1" applyAlignment="1">
      <alignment horizontal="center" vertical="center" wrapText="1"/>
    </xf>
    <xf numFmtId="164" fontId="71" fillId="22" borderId="53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11" borderId="44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93" fillId="21" borderId="49" xfId="0" applyFont="1" applyFill="1" applyBorder="1" applyAlignment="1">
      <alignment horizontal="center" vertical="center" wrapText="1"/>
    </xf>
    <xf numFmtId="164" fontId="93" fillId="21" borderId="9" xfId="0" applyFont="1" applyFill="1" applyBorder="1" applyAlignment="1">
      <alignment horizontal="center" vertical="center" wrapText="1"/>
    </xf>
    <xf numFmtId="164" fontId="93" fillId="21" borderId="2" xfId="0" applyFont="1" applyFill="1" applyBorder="1" applyAlignment="1">
      <alignment horizontal="center" vertical="center" wrapText="1"/>
    </xf>
    <xf numFmtId="164" fontId="93" fillId="21" borderId="0" xfId="0" applyFont="1" applyFill="1" applyBorder="1" applyAlignment="1">
      <alignment horizontal="center" vertical="center" wrapText="1"/>
    </xf>
    <xf numFmtId="164" fontId="93" fillId="21" borderId="14" xfId="0" applyFont="1" applyFill="1" applyBorder="1" applyAlignment="1">
      <alignment horizontal="center" vertical="center" wrapText="1"/>
    </xf>
    <xf numFmtId="164" fontId="93" fillId="21" borderId="15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71" xfId="0" applyFont="1" applyBorder="1" applyAlignment="1">
      <alignment/>
    </xf>
    <xf numFmtId="164" fontId="71" fillId="14" borderId="73" xfId="0" applyFont="1" applyFill="1" applyBorder="1" applyAlignment="1">
      <alignment horizontal="center" vertical="center" wrapText="1"/>
    </xf>
    <xf numFmtId="164" fontId="71" fillId="13" borderId="74" xfId="0" applyFont="1" applyFill="1" applyBorder="1" applyAlignment="1">
      <alignment horizontal="center" vertical="center" wrapText="1"/>
    </xf>
    <xf numFmtId="164" fontId="71" fillId="16" borderId="71" xfId="0" applyFont="1" applyFill="1" applyBorder="1" applyAlignment="1">
      <alignment horizontal="center" vertical="center" wrapText="1"/>
    </xf>
    <xf numFmtId="164" fontId="71" fillId="17" borderId="44" xfId="0" applyFont="1" applyFill="1" applyBorder="1" applyAlignment="1">
      <alignment horizontal="center" vertical="center" wrapText="1"/>
    </xf>
    <xf numFmtId="164" fontId="71" fillId="17" borderId="75" xfId="0" applyFont="1" applyFill="1" applyBorder="1" applyAlignment="1">
      <alignment horizontal="center" vertical="center" wrapText="1"/>
    </xf>
    <xf numFmtId="164" fontId="65" fillId="9" borderId="53" xfId="0" applyFont="1" applyFill="1" applyBorder="1" applyAlignment="1">
      <alignment horizontal="center" vertical="center" wrapText="1"/>
    </xf>
    <xf numFmtId="164" fontId="71" fillId="25" borderId="52" xfId="0" applyFont="1" applyFill="1" applyBorder="1" applyAlignment="1">
      <alignment horizontal="center" vertical="center" wrapText="1"/>
    </xf>
    <xf numFmtId="164" fontId="104" fillId="24" borderId="29" xfId="0" applyFont="1" applyFill="1" applyBorder="1" applyAlignment="1">
      <alignment horizontal="center" vertical="center" wrapText="1"/>
    </xf>
    <xf numFmtId="164" fontId="104" fillId="24" borderId="51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6" xfId="0" applyFont="1" applyBorder="1" applyAlignment="1">
      <alignment/>
    </xf>
    <xf numFmtId="164" fontId="103" fillId="14" borderId="46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4" fontId="103" fillId="14" borderId="44" xfId="0" applyFont="1" applyFill="1" applyBorder="1" applyAlignment="1">
      <alignment horizontal="center" vertical="center"/>
    </xf>
    <xf numFmtId="164" fontId="93" fillId="26" borderId="46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44" xfId="0" applyFont="1" applyFill="1" applyBorder="1" applyAlignment="1">
      <alignment horizontal="center" vertical="center"/>
    </xf>
    <xf numFmtId="164" fontId="103" fillId="13" borderId="46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4" fontId="103" fillId="13" borderId="44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4" fontId="93" fillId="18" borderId="64" xfId="0" applyFont="1" applyFill="1" applyBorder="1" applyAlignment="1">
      <alignment horizontal="center" vertical="center"/>
    </xf>
    <xf numFmtId="164" fontId="93" fillId="18" borderId="53" xfId="0" applyFont="1" applyFill="1" applyBorder="1" applyAlignment="1">
      <alignment horizontal="center" vertical="center"/>
    </xf>
    <xf numFmtId="164" fontId="93" fillId="18" borderId="75" xfId="0" applyFont="1" applyFill="1" applyBorder="1" applyAlignment="1">
      <alignment horizontal="center" vertical="center"/>
    </xf>
    <xf numFmtId="164" fontId="93" fillId="28" borderId="24" xfId="0" applyFont="1" applyFill="1" applyBorder="1" applyAlignment="1">
      <alignment horizontal="center" vertical="center"/>
    </xf>
    <xf numFmtId="164" fontId="93" fillId="28" borderId="50" xfId="0" applyFont="1" applyFill="1" applyBorder="1" applyAlignment="1">
      <alignment horizontal="center" vertical="center"/>
    </xf>
    <xf numFmtId="164" fontId="93" fillId="28" borderId="25" xfId="0" applyFont="1" applyFill="1" applyBorder="1" applyAlignment="1">
      <alignment horizontal="center" vertical="center"/>
    </xf>
    <xf numFmtId="164" fontId="93" fillId="28" borderId="26" xfId="0" applyFont="1" applyFill="1" applyBorder="1" applyAlignment="1">
      <alignment horizontal="center" vertical="center"/>
    </xf>
    <xf numFmtId="164" fontId="93" fillId="29" borderId="29" xfId="0" applyFont="1" applyFill="1" applyBorder="1" applyAlignment="1">
      <alignment horizontal="center" vertical="center"/>
    </xf>
    <xf numFmtId="164" fontId="93" fillId="29" borderId="46" xfId="0" applyFont="1" applyFill="1" applyBorder="1" applyAlignment="1">
      <alignment horizontal="center" vertical="center"/>
    </xf>
    <xf numFmtId="164" fontId="93" fillId="29" borderId="12" xfId="0" applyFont="1" applyFill="1" applyBorder="1" applyAlignment="1">
      <alignment horizontal="center" vertical="center"/>
    </xf>
    <xf numFmtId="164" fontId="93" fillId="29" borderId="30" xfId="0" applyFont="1" applyFill="1" applyBorder="1" applyAlignment="1">
      <alignment horizontal="center" vertical="center"/>
    </xf>
    <xf numFmtId="164" fontId="103" fillId="25" borderId="5" xfId="0" applyFont="1" applyFill="1" applyBorder="1" applyAlignment="1">
      <alignment horizontal="right" vertical="center"/>
    </xf>
    <xf numFmtId="164" fontId="103" fillId="25" borderId="1" xfId="0" applyFont="1" applyFill="1" applyBorder="1" applyAlignment="1">
      <alignment horizontal="right" vertical="center"/>
    </xf>
    <xf numFmtId="164" fontId="103" fillId="25" borderId="65" xfId="0" applyFont="1" applyFill="1" applyBorder="1" applyAlignment="1">
      <alignment horizontal="right" vertical="center"/>
    </xf>
    <xf numFmtId="164" fontId="103" fillId="25" borderId="14" xfId="0" applyFont="1" applyFill="1" applyBorder="1" applyAlignment="1">
      <alignment horizontal="right" vertical="center"/>
    </xf>
    <xf numFmtId="164" fontId="103" fillId="25" borderId="15" xfId="0" applyFont="1" applyFill="1" applyBorder="1" applyAlignment="1">
      <alignment horizontal="right" vertical="center"/>
    </xf>
    <xf numFmtId="164" fontId="103" fillId="25" borderId="66" xfId="0" applyFont="1" applyFill="1" applyBorder="1" applyAlignment="1">
      <alignment horizontal="right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34533482"/>
        <c:axId val="42365883"/>
      </c:barChart>
      <c:catAx>
        <c:axId val="3453348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2365883"/>
        <c:crosses val="autoZero"/>
        <c:auto val="1"/>
        <c:lblOffset val="100"/>
        <c:noMultiLvlLbl val="0"/>
      </c:catAx>
      <c:valAx>
        <c:axId val="4236588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45334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5748628"/>
        <c:axId val="9084469"/>
      </c:barChart>
      <c:catAx>
        <c:axId val="4574862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9084469"/>
        <c:crosses val="autoZero"/>
        <c:auto val="1"/>
        <c:lblOffset val="100"/>
        <c:noMultiLvlLbl val="0"/>
      </c:catAx>
      <c:valAx>
        <c:axId val="908446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57486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14651358"/>
        <c:axId val="64753359"/>
      </c:barChart>
      <c:catAx>
        <c:axId val="1465135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4753359"/>
        <c:crosses val="autoZero"/>
        <c:auto val="1"/>
        <c:lblOffset val="100"/>
        <c:noMultiLvlLbl val="0"/>
      </c:catAx>
      <c:valAx>
        <c:axId val="647533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13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45909320"/>
        <c:axId val="10530697"/>
      </c:barChart>
      <c:catAx>
        <c:axId val="459093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0530697"/>
        <c:crosses val="autoZero"/>
        <c:auto val="1"/>
        <c:lblOffset val="100"/>
        <c:noMultiLvlLbl val="0"/>
      </c:catAx>
      <c:valAx>
        <c:axId val="105306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093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7667410"/>
        <c:axId val="47680099"/>
      </c:barChart>
      <c:catAx>
        <c:axId val="2766741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7680099"/>
        <c:crosses val="autoZero"/>
        <c:auto val="1"/>
        <c:lblOffset val="100"/>
        <c:noMultiLvlLbl val="0"/>
      </c:catAx>
      <c:valAx>
        <c:axId val="4768009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766741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6467708"/>
        <c:axId val="36882781"/>
      </c:barChart>
      <c:catAx>
        <c:axId val="2646770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6882781"/>
        <c:crosses val="autoZero"/>
        <c:auto val="1"/>
        <c:lblOffset val="100"/>
        <c:noMultiLvlLbl val="0"/>
      </c:catAx>
      <c:valAx>
        <c:axId val="3688278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646770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3509574"/>
        <c:axId val="34715255"/>
      </c:barChart>
      <c:catAx>
        <c:axId val="6350957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4715255"/>
        <c:crosses val="autoZero"/>
        <c:auto val="1"/>
        <c:lblOffset val="100"/>
        <c:noMultiLvlLbl val="0"/>
      </c:catAx>
      <c:valAx>
        <c:axId val="3471525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350957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44001840"/>
        <c:axId val="60472241"/>
      </c:barChart>
      <c:catAx>
        <c:axId val="4400184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0472241"/>
        <c:crosses val="autoZero"/>
        <c:auto val="1"/>
        <c:lblOffset val="100"/>
        <c:noMultiLvlLbl val="0"/>
      </c:catAx>
      <c:valAx>
        <c:axId val="6047224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00184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jpeg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98525"/>
        <a:ext cx="0" cy="2178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936450"/>
          <a:ext cx="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514850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667250"/>
          <a:ext cx="0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660475"/>
        <a:ext cx="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288875"/>
          <a:ext cx="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467225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54342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505825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3</xdr:row>
      <xdr:rowOff>771525</xdr:rowOff>
    </xdr:to>
    <xdr:pic>
      <xdr:nvPicPr>
        <xdr:cNvPr id="70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04800"/>
          <a:ext cx="2400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1" name="Rectangle 169"/>
        <xdr:cNvSpPr>
          <a:spLocks/>
        </xdr:cNvSpPr>
      </xdr:nvSpPr>
      <xdr:spPr>
        <a:xfrm>
          <a:off x="12496800" y="155638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2" name="Chart 170"/>
        <xdr:cNvGraphicFramePr/>
      </xdr:nvGraphicFramePr>
      <xdr:xfrm>
        <a:off x="2781300" y="26660475"/>
        <a:ext cx="33604200" cy="2161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3" name="Rectangle 171"/>
        <xdr:cNvSpPr>
          <a:spLocks/>
        </xdr:cNvSpPr>
      </xdr:nvSpPr>
      <xdr:spPr>
        <a:xfrm>
          <a:off x="12496800" y="252888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15</xdr:col>
      <xdr:colOff>95250</xdr:colOff>
      <xdr:row>65</xdr:row>
      <xdr:rowOff>0</xdr:rowOff>
    </xdr:to>
    <xdr:sp>
      <xdr:nvSpPr>
        <xdr:cNvPr id="74" name="Line 172"/>
        <xdr:cNvSpPr>
          <a:spLocks/>
        </xdr:cNvSpPr>
      </xdr:nvSpPr>
      <xdr:spPr>
        <a:xfrm>
          <a:off x="77343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333375</xdr:rowOff>
    </xdr:from>
    <xdr:to>
      <xdr:col>30</xdr:col>
      <xdr:colOff>38100</xdr:colOff>
      <xdr:row>10</xdr:row>
      <xdr:rowOff>0</xdr:rowOff>
    </xdr:to>
    <xdr:sp>
      <xdr:nvSpPr>
        <xdr:cNvPr id="75" name="Line 173"/>
        <xdr:cNvSpPr>
          <a:spLocks/>
        </xdr:cNvSpPr>
      </xdr:nvSpPr>
      <xdr:spPr>
        <a:xfrm>
          <a:off x="7734300" y="4467225"/>
          <a:ext cx="3124200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6" name="Line 174"/>
        <xdr:cNvSpPr>
          <a:spLocks/>
        </xdr:cNvSpPr>
      </xdr:nvSpPr>
      <xdr:spPr>
        <a:xfrm>
          <a:off x="3291840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7" name="Line 175"/>
        <xdr:cNvSpPr>
          <a:spLocks/>
        </xdr:cNvSpPr>
      </xdr:nvSpPr>
      <xdr:spPr>
        <a:xfrm>
          <a:off x="3893820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78" name="Line 176"/>
        <xdr:cNvSpPr>
          <a:spLocks/>
        </xdr:cNvSpPr>
      </xdr:nvSpPr>
      <xdr:spPr>
        <a:xfrm>
          <a:off x="3298507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9</xdr:row>
      <xdr:rowOff>257175</xdr:rowOff>
    </xdr:from>
    <xdr:to>
      <xdr:col>4</xdr:col>
      <xdr:colOff>0</xdr:colOff>
      <xdr:row>39</xdr:row>
      <xdr:rowOff>0</xdr:rowOff>
    </xdr:to>
    <xdr:sp>
      <xdr:nvSpPr>
        <xdr:cNvPr id="79" name="Line 177"/>
        <xdr:cNvSpPr>
          <a:spLocks/>
        </xdr:cNvSpPr>
      </xdr:nvSpPr>
      <xdr:spPr>
        <a:xfrm flipH="1" flipV="1">
          <a:off x="7686675" y="4391025"/>
          <a:ext cx="47625" cy="111728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0" name="AutoShape 178"/>
        <xdr:cNvSpPr>
          <a:spLocks/>
        </xdr:cNvSpPr>
      </xdr:nvSpPr>
      <xdr:spPr>
        <a:xfrm>
          <a:off x="3449002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1" name="Line 179"/>
        <xdr:cNvSpPr>
          <a:spLocks/>
        </xdr:cNvSpPr>
      </xdr:nvSpPr>
      <xdr:spPr>
        <a:xfrm>
          <a:off x="2081212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65</xdr:row>
      <xdr:rowOff>0</xdr:rowOff>
    </xdr:from>
    <xdr:to>
      <xdr:col>25</xdr:col>
      <xdr:colOff>38100</xdr:colOff>
      <xdr:row>65</xdr:row>
      <xdr:rowOff>0</xdr:rowOff>
    </xdr:to>
    <xdr:sp>
      <xdr:nvSpPr>
        <xdr:cNvPr id="82" name="Line 180"/>
        <xdr:cNvSpPr>
          <a:spLocks/>
        </xdr:cNvSpPr>
      </xdr:nvSpPr>
      <xdr:spPr>
        <a:xfrm>
          <a:off x="2677477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3" name="Line 181"/>
        <xdr:cNvSpPr>
          <a:spLocks/>
        </xdr:cNvSpPr>
      </xdr:nvSpPr>
      <xdr:spPr>
        <a:xfrm>
          <a:off x="2081212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0</xdr:rowOff>
    </xdr:to>
    <xdr:sp>
      <xdr:nvSpPr>
        <xdr:cNvPr id="84" name="Line 182"/>
        <xdr:cNvSpPr>
          <a:spLocks/>
        </xdr:cNvSpPr>
      </xdr:nvSpPr>
      <xdr:spPr>
        <a:xfrm flipH="1">
          <a:off x="26860500" y="12858750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D6" sqref="D6:G6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1062" t="s">
        <v>14</v>
      </c>
      <c r="C2" s="478" t="s">
        <v>15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943"/>
    </row>
    <row r="3" spans="2:30" s="33" customFormat="1" ht="42" customHeight="1">
      <c r="B3" s="1063"/>
      <c r="C3" s="848" t="s">
        <v>16</v>
      </c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971"/>
      <c r="X3" s="621"/>
      <c r="Y3" s="621"/>
      <c r="Z3" s="621"/>
      <c r="AA3" s="621"/>
      <c r="AB3" s="621"/>
      <c r="AC3" s="621"/>
      <c r="AD3" s="622"/>
    </row>
    <row r="4" spans="2:30" s="33" customFormat="1" ht="31.5" customHeight="1">
      <c r="B4" s="1063"/>
      <c r="C4" s="972" t="s">
        <v>17</v>
      </c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4"/>
      <c r="X4" s="621"/>
      <c r="Y4" s="621"/>
      <c r="Z4" s="621"/>
      <c r="AA4" s="621"/>
      <c r="AB4" s="621"/>
      <c r="AC4" s="621"/>
      <c r="AD4" s="622"/>
    </row>
    <row r="5" spans="2:23" s="33" customFormat="1" ht="20.25" customHeight="1" thickBot="1">
      <c r="B5" s="1063"/>
      <c r="C5" s="944" t="s">
        <v>225</v>
      </c>
      <c r="D5" s="945"/>
      <c r="E5" s="945"/>
      <c r="F5" s="945"/>
      <c r="G5" s="945"/>
      <c r="H5" s="945"/>
      <c r="I5" s="945"/>
      <c r="J5" s="945"/>
      <c r="K5" s="945"/>
      <c r="L5" s="945"/>
      <c r="M5" s="945" t="s">
        <v>98</v>
      </c>
      <c r="N5" s="945"/>
      <c r="O5" s="945"/>
      <c r="P5" s="945"/>
      <c r="Q5" s="945"/>
      <c r="R5" s="945"/>
      <c r="S5" s="945"/>
      <c r="T5" s="945" t="s">
        <v>157</v>
      </c>
      <c r="U5" s="945"/>
      <c r="V5" s="946"/>
      <c r="W5" s="947"/>
    </row>
    <row r="6" spans="2:23" ht="21.75" customHeight="1" thickBot="1">
      <c r="B6" s="154" t="s">
        <v>98</v>
      </c>
      <c r="C6" s="328" t="s">
        <v>119</v>
      </c>
      <c r="D6" s="1059" t="s">
        <v>120</v>
      </c>
      <c r="E6" s="1060"/>
      <c r="F6" s="1060"/>
      <c r="G6" s="1061"/>
      <c r="H6" s="1054" t="s">
        <v>121</v>
      </c>
      <c r="I6" s="1054"/>
      <c r="J6" s="1054"/>
      <c r="K6" s="1054"/>
      <c r="L6" s="1053" t="s">
        <v>122</v>
      </c>
      <c r="M6" s="1054"/>
      <c r="N6" s="1054"/>
      <c r="O6" s="1055"/>
      <c r="P6" s="1053" t="s">
        <v>123</v>
      </c>
      <c r="Q6" s="1054"/>
      <c r="R6" s="1054"/>
      <c r="S6" s="1055"/>
      <c r="T6" s="1053" t="s">
        <v>124</v>
      </c>
      <c r="U6" s="1054"/>
      <c r="V6" s="1054"/>
      <c r="W6" s="1055"/>
    </row>
    <row r="7" spans="2:23" ht="21.75" customHeight="1">
      <c r="B7" s="329" t="s">
        <v>125</v>
      </c>
      <c r="C7" s="1067"/>
      <c r="D7" s="610"/>
      <c r="E7" s="610"/>
      <c r="F7" s="610"/>
      <c r="G7" s="611"/>
      <c r="H7" s="609"/>
      <c r="I7" s="610"/>
      <c r="J7" s="610"/>
      <c r="K7" s="611"/>
      <c r="L7" s="610"/>
      <c r="M7" s="610"/>
      <c r="N7" s="610"/>
      <c r="O7" s="611"/>
      <c r="P7" s="1056" t="s">
        <v>226</v>
      </c>
      <c r="Q7" s="1057"/>
      <c r="R7" s="1057"/>
      <c r="S7" s="1058"/>
      <c r="T7" s="615" t="s">
        <v>157</v>
      </c>
      <c r="U7" s="616"/>
      <c r="V7" s="616"/>
      <c r="W7" s="617"/>
    </row>
    <row r="8" spans="2:23" ht="21.75" customHeight="1" thickBot="1">
      <c r="B8" s="329" t="s">
        <v>126</v>
      </c>
      <c r="C8" s="1068"/>
      <c r="D8" s="613"/>
      <c r="E8" s="613"/>
      <c r="F8" s="613"/>
      <c r="G8" s="614"/>
      <c r="H8" s="612"/>
      <c r="I8" s="613"/>
      <c r="J8" s="613"/>
      <c r="K8" s="614"/>
      <c r="L8" s="613"/>
      <c r="M8" s="613"/>
      <c r="N8" s="613"/>
      <c r="O8" s="614"/>
      <c r="P8" s="1024"/>
      <c r="Q8" s="979"/>
      <c r="R8" s="979"/>
      <c r="S8" s="980"/>
      <c r="T8" s="618"/>
      <c r="U8" s="619"/>
      <c r="V8" s="619"/>
      <c r="W8" s="620"/>
    </row>
    <row r="9" spans="2:23" ht="21.75" customHeight="1">
      <c r="B9" s="157" t="s">
        <v>127</v>
      </c>
      <c r="C9" s="1068"/>
      <c r="D9" s="975" t="s">
        <v>215</v>
      </c>
      <c r="E9" s="975"/>
      <c r="F9" s="975"/>
      <c r="G9" s="976"/>
      <c r="H9" s="1064" t="s">
        <v>255</v>
      </c>
      <c r="I9" s="981" t="s">
        <v>292</v>
      </c>
      <c r="J9" s="871" t="s">
        <v>227</v>
      </c>
      <c r="K9" s="969" t="s">
        <v>18</v>
      </c>
      <c r="L9" s="960" t="s">
        <v>292</v>
      </c>
      <c r="M9" s="863"/>
      <c r="N9" s="871" t="s">
        <v>19</v>
      </c>
      <c r="O9" s="969" t="s">
        <v>18</v>
      </c>
      <c r="P9" s="960" t="s">
        <v>292</v>
      </c>
      <c r="Q9" s="863"/>
      <c r="R9" s="963" t="s">
        <v>361</v>
      </c>
      <c r="S9" s="969" t="s">
        <v>18</v>
      </c>
      <c r="T9" s="1022" t="s">
        <v>228</v>
      </c>
      <c r="U9" s="975"/>
      <c r="V9" s="975"/>
      <c r="W9" s="976"/>
    </row>
    <row r="10" spans="2:23" ht="21.75" customHeight="1">
      <c r="B10" s="157" t="s">
        <v>128</v>
      </c>
      <c r="C10" s="1068"/>
      <c r="D10" s="977"/>
      <c r="E10" s="977"/>
      <c r="F10" s="977"/>
      <c r="G10" s="978"/>
      <c r="H10" s="1065"/>
      <c r="I10" s="982"/>
      <c r="J10" s="872"/>
      <c r="K10" s="970"/>
      <c r="L10" s="961"/>
      <c r="M10" s="861"/>
      <c r="N10" s="872"/>
      <c r="O10" s="970"/>
      <c r="P10" s="961"/>
      <c r="Q10" s="861"/>
      <c r="R10" s="964"/>
      <c r="S10" s="970"/>
      <c r="T10" s="1023"/>
      <c r="U10" s="977"/>
      <c r="V10" s="977"/>
      <c r="W10" s="978"/>
    </row>
    <row r="11" spans="2:23" ht="21.75" customHeight="1">
      <c r="B11" s="157" t="s">
        <v>129</v>
      </c>
      <c r="C11" s="1068"/>
      <c r="D11" s="977"/>
      <c r="E11" s="977"/>
      <c r="F11" s="977"/>
      <c r="G11" s="978"/>
      <c r="H11" s="1065"/>
      <c r="I11" s="982"/>
      <c r="J11" s="872"/>
      <c r="K11" s="970"/>
      <c r="L11" s="961"/>
      <c r="M11" s="861"/>
      <c r="N11" s="872"/>
      <c r="O11" s="970"/>
      <c r="P11" s="961"/>
      <c r="Q11" s="861"/>
      <c r="R11" s="964"/>
      <c r="S11" s="970"/>
      <c r="T11" s="1023"/>
      <c r="U11" s="977"/>
      <c r="V11" s="977"/>
      <c r="W11" s="978"/>
    </row>
    <row r="12" spans="2:23" ht="21.75" customHeight="1" thickBot="1">
      <c r="B12" s="157" t="s">
        <v>130</v>
      </c>
      <c r="C12" s="1068"/>
      <c r="D12" s="979"/>
      <c r="E12" s="979"/>
      <c r="F12" s="979"/>
      <c r="G12" s="980"/>
      <c r="H12" s="1066"/>
      <c r="I12" s="983"/>
      <c r="J12" s="873"/>
      <c r="K12" s="949"/>
      <c r="L12" s="962"/>
      <c r="M12" s="856"/>
      <c r="N12" s="873"/>
      <c r="O12" s="949"/>
      <c r="P12" s="962"/>
      <c r="Q12" s="856"/>
      <c r="R12" s="965"/>
      <c r="S12" s="949"/>
      <c r="T12" s="1024"/>
      <c r="U12" s="979"/>
      <c r="V12" s="979"/>
      <c r="W12" s="980"/>
    </row>
    <row r="13" spans="2:23" ht="21.75" customHeight="1" thickBot="1">
      <c r="B13" s="330" t="s">
        <v>131</v>
      </c>
      <c r="C13" s="1068"/>
      <c r="D13" s="955" t="s">
        <v>132</v>
      </c>
      <c r="E13" s="955"/>
      <c r="F13" s="955"/>
      <c r="G13" s="956"/>
      <c r="H13" s="954" t="s">
        <v>132</v>
      </c>
      <c r="I13" s="955"/>
      <c r="J13" s="955"/>
      <c r="K13" s="956"/>
      <c r="L13" s="954" t="s">
        <v>132</v>
      </c>
      <c r="M13" s="955"/>
      <c r="N13" s="955"/>
      <c r="O13" s="956"/>
      <c r="P13" s="1050" t="s">
        <v>132</v>
      </c>
      <c r="Q13" s="1051"/>
      <c r="R13" s="1051"/>
      <c r="S13" s="1052"/>
      <c r="T13" s="954" t="s">
        <v>132</v>
      </c>
      <c r="U13" s="955"/>
      <c r="V13" s="955"/>
      <c r="W13" s="956"/>
    </row>
    <row r="14" spans="2:23" ht="21.75" customHeight="1">
      <c r="B14" s="155" t="s">
        <v>133</v>
      </c>
      <c r="C14" s="1068"/>
      <c r="D14" s="852" t="s">
        <v>292</v>
      </c>
      <c r="E14" s="852"/>
      <c r="F14" s="852"/>
      <c r="G14" s="846"/>
      <c r="H14" s="960" t="s">
        <v>292</v>
      </c>
      <c r="I14" s="863"/>
      <c r="J14" s="871" t="s">
        <v>19</v>
      </c>
      <c r="K14" s="969" t="s">
        <v>18</v>
      </c>
      <c r="L14" s="1022" t="s">
        <v>229</v>
      </c>
      <c r="M14" s="975"/>
      <c r="N14" s="975"/>
      <c r="O14" s="976"/>
      <c r="P14" s="960" t="s">
        <v>292</v>
      </c>
      <c r="Q14" s="863"/>
      <c r="R14" s="857" t="s">
        <v>358</v>
      </c>
      <c r="S14" s="969" t="s">
        <v>18</v>
      </c>
      <c r="T14" s="1022" t="s">
        <v>228</v>
      </c>
      <c r="U14" s="975"/>
      <c r="V14" s="975"/>
      <c r="W14" s="976"/>
    </row>
    <row r="15" spans="2:23" ht="21.75" customHeight="1">
      <c r="B15" s="155" t="s">
        <v>134</v>
      </c>
      <c r="C15" s="1068"/>
      <c r="D15" s="854"/>
      <c r="E15" s="854"/>
      <c r="F15" s="854"/>
      <c r="G15" s="861"/>
      <c r="H15" s="961"/>
      <c r="I15" s="861"/>
      <c r="J15" s="872"/>
      <c r="K15" s="970"/>
      <c r="L15" s="1023"/>
      <c r="M15" s="977"/>
      <c r="N15" s="977"/>
      <c r="O15" s="978"/>
      <c r="P15" s="961"/>
      <c r="Q15" s="861"/>
      <c r="R15" s="858"/>
      <c r="S15" s="970"/>
      <c r="T15" s="1023"/>
      <c r="U15" s="977"/>
      <c r="V15" s="977"/>
      <c r="W15" s="978"/>
    </row>
    <row r="16" spans="2:23" ht="21.75" customHeight="1">
      <c r="B16" s="155" t="s">
        <v>135</v>
      </c>
      <c r="C16" s="1068"/>
      <c r="D16" s="854"/>
      <c r="E16" s="854"/>
      <c r="F16" s="854"/>
      <c r="G16" s="861"/>
      <c r="H16" s="961"/>
      <c r="I16" s="861"/>
      <c r="J16" s="872"/>
      <c r="K16" s="970"/>
      <c r="L16" s="1023"/>
      <c r="M16" s="977"/>
      <c r="N16" s="977"/>
      <c r="O16" s="978"/>
      <c r="P16" s="961"/>
      <c r="Q16" s="861"/>
      <c r="R16" s="858"/>
      <c r="S16" s="970"/>
      <c r="T16" s="1023"/>
      <c r="U16" s="977"/>
      <c r="V16" s="977"/>
      <c r="W16" s="978"/>
    </row>
    <row r="17" spans="2:23" ht="21.75" customHeight="1" thickBot="1">
      <c r="B17" s="155" t="s">
        <v>356</v>
      </c>
      <c r="C17" s="1068"/>
      <c r="D17" s="850"/>
      <c r="E17" s="850"/>
      <c r="F17" s="850"/>
      <c r="G17" s="847"/>
      <c r="H17" s="962"/>
      <c r="I17" s="856"/>
      <c r="J17" s="873"/>
      <c r="K17" s="949"/>
      <c r="L17" s="1024"/>
      <c r="M17" s="979"/>
      <c r="N17" s="979"/>
      <c r="O17" s="980"/>
      <c r="P17" s="962"/>
      <c r="Q17" s="856"/>
      <c r="R17" s="859"/>
      <c r="S17" s="949"/>
      <c r="T17" s="1024"/>
      <c r="U17" s="979"/>
      <c r="V17" s="979"/>
      <c r="W17" s="980"/>
    </row>
    <row r="18" spans="2:23" ht="21.75" customHeight="1">
      <c r="B18" s="331" t="s">
        <v>357</v>
      </c>
      <c r="C18" s="1068"/>
      <c r="D18" s="1017" t="s">
        <v>136</v>
      </c>
      <c r="E18" s="1017"/>
      <c r="F18" s="1017"/>
      <c r="G18" s="1018"/>
      <c r="H18" s="1016" t="s">
        <v>136</v>
      </c>
      <c r="I18" s="1017"/>
      <c r="J18" s="1017"/>
      <c r="K18" s="1018"/>
      <c r="L18" s="1016" t="s">
        <v>136</v>
      </c>
      <c r="M18" s="1017"/>
      <c r="N18" s="1017"/>
      <c r="O18" s="1018"/>
      <c r="P18" s="1016" t="s">
        <v>136</v>
      </c>
      <c r="Q18" s="1017"/>
      <c r="R18" s="1017"/>
      <c r="S18" s="1018"/>
      <c r="T18" s="144"/>
      <c r="U18" s="145"/>
      <c r="V18" s="145"/>
      <c r="W18" s="146"/>
    </row>
    <row r="19" spans="2:23" ht="21.75" customHeight="1" thickBot="1">
      <c r="B19" s="331" t="s">
        <v>137</v>
      </c>
      <c r="C19" s="1068"/>
      <c r="D19" s="1020"/>
      <c r="E19" s="1020"/>
      <c r="F19" s="1020"/>
      <c r="G19" s="1021"/>
      <c r="H19" s="1019"/>
      <c r="I19" s="1020"/>
      <c r="J19" s="1020"/>
      <c r="K19" s="1021"/>
      <c r="L19" s="1019"/>
      <c r="M19" s="1020"/>
      <c r="N19" s="1020"/>
      <c r="O19" s="1021"/>
      <c r="P19" s="1019"/>
      <c r="Q19" s="1020"/>
      <c r="R19" s="1020"/>
      <c r="S19" s="1021"/>
      <c r="T19" s="144"/>
      <c r="U19" s="145"/>
      <c r="V19" s="145"/>
      <c r="W19" s="146"/>
    </row>
    <row r="20" spans="2:23" ht="21.75" customHeight="1">
      <c r="B20" s="155" t="s">
        <v>139</v>
      </c>
      <c r="C20" s="1068"/>
      <c r="D20" s="852" t="s">
        <v>292</v>
      </c>
      <c r="E20" s="852"/>
      <c r="F20" s="853"/>
      <c r="G20" s="966" t="s">
        <v>20</v>
      </c>
      <c r="H20" s="960" t="s">
        <v>292</v>
      </c>
      <c r="I20" s="863"/>
      <c r="J20" s="857" t="s">
        <v>358</v>
      </c>
      <c r="K20" s="940" t="s">
        <v>355</v>
      </c>
      <c r="L20" s="960" t="s">
        <v>292</v>
      </c>
      <c r="M20" s="863"/>
      <c r="N20" s="857" t="s">
        <v>358</v>
      </c>
      <c r="O20" s="940" t="s">
        <v>355</v>
      </c>
      <c r="P20" s="960" t="s">
        <v>292</v>
      </c>
      <c r="Q20" s="966" t="s">
        <v>20</v>
      </c>
      <c r="R20" s="871" t="s">
        <v>19</v>
      </c>
      <c r="S20" s="969" t="s">
        <v>18</v>
      </c>
      <c r="T20" s="144"/>
      <c r="U20" s="145"/>
      <c r="V20" s="145"/>
      <c r="W20" s="146"/>
    </row>
    <row r="21" spans="2:23" ht="21.75" customHeight="1">
      <c r="B21" s="155" t="s">
        <v>140</v>
      </c>
      <c r="C21" s="1068"/>
      <c r="D21" s="854"/>
      <c r="E21" s="854"/>
      <c r="F21" s="855"/>
      <c r="G21" s="967"/>
      <c r="H21" s="961"/>
      <c r="I21" s="861"/>
      <c r="J21" s="858"/>
      <c r="K21" s="867"/>
      <c r="L21" s="961"/>
      <c r="M21" s="861"/>
      <c r="N21" s="858"/>
      <c r="O21" s="867"/>
      <c r="P21" s="961"/>
      <c r="Q21" s="967"/>
      <c r="R21" s="872"/>
      <c r="S21" s="970"/>
      <c r="T21" s="144"/>
      <c r="U21" s="145"/>
      <c r="V21" s="145"/>
      <c r="W21" s="146"/>
    </row>
    <row r="22" spans="2:23" ht="21.75" customHeight="1">
      <c r="B22" s="155" t="s">
        <v>141</v>
      </c>
      <c r="C22" s="1068"/>
      <c r="D22" s="854"/>
      <c r="E22" s="854"/>
      <c r="F22" s="855"/>
      <c r="G22" s="967"/>
      <c r="H22" s="961"/>
      <c r="I22" s="861"/>
      <c r="J22" s="858"/>
      <c r="K22" s="867"/>
      <c r="L22" s="961"/>
      <c r="M22" s="861"/>
      <c r="N22" s="858"/>
      <c r="O22" s="867"/>
      <c r="P22" s="961"/>
      <c r="Q22" s="967"/>
      <c r="R22" s="872"/>
      <c r="S22" s="970"/>
      <c r="T22" s="144"/>
      <c r="U22" s="145"/>
      <c r="V22" s="145"/>
      <c r="W22" s="146"/>
    </row>
    <row r="23" spans="2:23" ht="21.75" customHeight="1" thickBot="1">
      <c r="B23" s="155" t="s">
        <v>142</v>
      </c>
      <c r="C23" s="948"/>
      <c r="D23" s="850"/>
      <c r="E23" s="850"/>
      <c r="F23" s="845"/>
      <c r="G23" s="968"/>
      <c r="H23" s="962"/>
      <c r="I23" s="856"/>
      <c r="J23" s="859"/>
      <c r="K23" s="868"/>
      <c r="L23" s="962"/>
      <c r="M23" s="856"/>
      <c r="N23" s="859"/>
      <c r="O23" s="868"/>
      <c r="P23" s="962"/>
      <c r="Q23" s="968"/>
      <c r="R23" s="873"/>
      <c r="S23" s="949"/>
      <c r="T23" s="144"/>
      <c r="U23" s="145"/>
      <c r="V23" s="145"/>
      <c r="W23" s="146"/>
    </row>
    <row r="24" spans="2:23" ht="21.75" customHeight="1" thickBot="1">
      <c r="B24" s="156" t="s">
        <v>143</v>
      </c>
      <c r="C24" s="874" t="s">
        <v>78</v>
      </c>
      <c r="D24" s="954" t="s">
        <v>132</v>
      </c>
      <c r="E24" s="955"/>
      <c r="F24" s="955"/>
      <c r="G24" s="956"/>
      <c r="H24" s="954" t="s">
        <v>132</v>
      </c>
      <c r="I24" s="955"/>
      <c r="J24" s="955"/>
      <c r="K24" s="956"/>
      <c r="L24" s="954" t="s">
        <v>132</v>
      </c>
      <c r="M24" s="955"/>
      <c r="N24" s="955"/>
      <c r="O24" s="956"/>
      <c r="P24" s="954" t="s">
        <v>132</v>
      </c>
      <c r="Q24" s="955"/>
      <c r="R24" s="955"/>
      <c r="S24" s="956"/>
      <c r="T24" s="144"/>
      <c r="U24" s="145"/>
      <c r="V24" s="145"/>
      <c r="W24" s="146"/>
    </row>
    <row r="25" spans="2:23" ht="21.75" customHeight="1">
      <c r="B25" s="157" t="s">
        <v>144</v>
      </c>
      <c r="C25" s="874"/>
      <c r="D25" s="1014" t="s">
        <v>292</v>
      </c>
      <c r="E25" s="852"/>
      <c r="F25" s="853"/>
      <c r="G25" s="966" t="s">
        <v>20</v>
      </c>
      <c r="H25" s="960" t="s">
        <v>292</v>
      </c>
      <c r="I25" s="863"/>
      <c r="J25" s="857" t="s">
        <v>358</v>
      </c>
      <c r="K25" s="940" t="s">
        <v>355</v>
      </c>
      <c r="L25" s="960" t="s">
        <v>292</v>
      </c>
      <c r="M25" s="863"/>
      <c r="N25" s="857" t="s">
        <v>358</v>
      </c>
      <c r="O25" s="940" t="s">
        <v>355</v>
      </c>
      <c r="P25" s="960" t="s">
        <v>292</v>
      </c>
      <c r="Q25" s="966" t="s">
        <v>20</v>
      </c>
      <c r="R25" s="871" t="s">
        <v>227</v>
      </c>
      <c r="S25" s="969" t="s">
        <v>18</v>
      </c>
      <c r="T25" s="144"/>
      <c r="U25" s="145"/>
      <c r="V25" s="145"/>
      <c r="W25" s="146"/>
    </row>
    <row r="26" spans="2:23" ht="21.75" customHeight="1">
      <c r="B26" s="155" t="s">
        <v>145</v>
      </c>
      <c r="C26" s="862"/>
      <c r="D26" s="961"/>
      <c r="E26" s="854"/>
      <c r="F26" s="855"/>
      <c r="G26" s="967"/>
      <c r="H26" s="961"/>
      <c r="I26" s="861"/>
      <c r="J26" s="858"/>
      <c r="K26" s="867"/>
      <c r="L26" s="961"/>
      <c r="M26" s="861"/>
      <c r="N26" s="858"/>
      <c r="O26" s="867"/>
      <c r="P26" s="961"/>
      <c r="Q26" s="967"/>
      <c r="R26" s="872"/>
      <c r="S26" s="970"/>
      <c r="T26" s="144"/>
      <c r="U26" s="145"/>
      <c r="V26" s="145"/>
      <c r="W26" s="146"/>
    </row>
    <row r="27" spans="2:23" ht="21.75" customHeight="1">
      <c r="B27" s="155" t="s">
        <v>146</v>
      </c>
      <c r="C27" s="860" t="s">
        <v>223</v>
      </c>
      <c r="D27" s="961"/>
      <c r="E27" s="854"/>
      <c r="F27" s="855"/>
      <c r="G27" s="967"/>
      <c r="H27" s="961"/>
      <c r="I27" s="861"/>
      <c r="J27" s="858"/>
      <c r="K27" s="867"/>
      <c r="L27" s="961"/>
      <c r="M27" s="861"/>
      <c r="N27" s="858"/>
      <c r="O27" s="867"/>
      <c r="P27" s="961"/>
      <c r="Q27" s="967"/>
      <c r="R27" s="872"/>
      <c r="S27" s="970"/>
      <c r="T27" s="144"/>
      <c r="U27" s="145"/>
      <c r="V27" s="145"/>
      <c r="W27" s="146"/>
    </row>
    <row r="28" spans="2:23" ht="21.75" customHeight="1" thickBot="1">
      <c r="B28" s="155" t="s">
        <v>359</v>
      </c>
      <c r="C28" s="851"/>
      <c r="D28" s="1015"/>
      <c r="E28" s="850"/>
      <c r="F28" s="845"/>
      <c r="G28" s="968"/>
      <c r="H28" s="962"/>
      <c r="I28" s="856"/>
      <c r="J28" s="859"/>
      <c r="K28" s="868"/>
      <c r="L28" s="962"/>
      <c r="M28" s="856"/>
      <c r="N28" s="859"/>
      <c r="O28" s="868"/>
      <c r="P28" s="962"/>
      <c r="Q28" s="968"/>
      <c r="R28" s="873"/>
      <c r="S28" s="949"/>
      <c r="T28" s="144"/>
      <c r="U28" s="145"/>
      <c r="V28" s="145"/>
      <c r="W28" s="146"/>
    </row>
    <row r="29" spans="2:23" ht="21.75" customHeight="1" thickBot="1">
      <c r="B29" s="331" t="s">
        <v>360</v>
      </c>
      <c r="C29" s="1013" t="s">
        <v>147</v>
      </c>
      <c r="D29" s="1001" t="s">
        <v>147</v>
      </c>
      <c r="E29" s="1002"/>
      <c r="F29" s="1002"/>
      <c r="G29" s="1003"/>
      <c r="H29" s="1001" t="s">
        <v>147</v>
      </c>
      <c r="I29" s="1002"/>
      <c r="J29" s="1002"/>
      <c r="K29" s="1003"/>
      <c r="L29" s="954" t="s">
        <v>132</v>
      </c>
      <c r="M29" s="955"/>
      <c r="N29" s="955"/>
      <c r="O29" s="956"/>
      <c r="P29" s="1001" t="s">
        <v>147</v>
      </c>
      <c r="Q29" s="1002"/>
      <c r="R29" s="1002"/>
      <c r="S29" s="1003"/>
      <c r="T29" s="144"/>
      <c r="U29" s="145"/>
      <c r="V29" s="145"/>
      <c r="W29" s="146"/>
    </row>
    <row r="30" spans="2:23" ht="21.75" customHeight="1">
      <c r="B30" s="331" t="s">
        <v>162</v>
      </c>
      <c r="C30" s="1013"/>
      <c r="D30" s="1004"/>
      <c r="E30" s="1005"/>
      <c r="F30" s="1005"/>
      <c r="G30" s="1006"/>
      <c r="H30" s="1004"/>
      <c r="I30" s="1005"/>
      <c r="J30" s="1005"/>
      <c r="K30" s="1006"/>
      <c r="L30" s="1001" t="s">
        <v>116</v>
      </c>
      <c r="M30" s="1002"/>
      <c r="N30" s="1002"/>
      <c r="O30" s="1003"/>
      <c r="P30" s="1004"/>
      <c r="Q30" s="1005"/>
      <c r="R30" s="1005"/>
      <c r="S30" s="1006"/>
      <c r="T30" s="144"/>
      <c r="U30" s="145"/>
      <c r="V30" s="145"/>
      <c r="W30" s="146"/>
    </row>
    <row r="31" spans="2:23" ht="21.75" customHeight="1" thickBot="1">
      <c r="B31" s="331" t="s">
        <v>163</v>
      </c>
      <c r="C31" s="1013"/>
      <c r="D31" s="1007"/>
      <c r="E31" s="1008"/>
      <c r="F31" s="1008"/>
      <c r="G31" s="1009"/>
      <c r="H31" s="1007"/>
      <c r="I31" s="1008"/>
      <c r="J31" s="1008"/>
      <c r="K31" s="1009"/>
      <c r="L31" s="1004"/>
      <c r="M31" s="1005"/>
      <c r="N31" s="1005"/>
      <c r="O31" s="1006"/>
      <c r="P31" s="1007"/>
      <c r="Q31" s="1008"/>
      <c r="R31" s="1008"/>
      <c r="S31" s="1009"/>
      <c r="T31" s="144"/>
      <c r="U31" s="145"/>
      <c r="V31" s="145"/>
      <c r="W31" s="146"/>
    </row>
    <row r="32" spans="2:23" ht="21.75" customHeight="1">
      <c r="B32" s="155" t="s">
        <v>164</v>
      </c>
      <c r="C32" s="957" t="s">
        <v>138</v>
      </c>
      <c r="D32" s="960" t="s">
        <v>292</v>
      </c>
      <c r="E32" s="963" t="s">
        <v>361</v>
      </c>
      <c r="F32" s="871" t="s">
        <v>19</v>
      </c>
      <c r="G32" s="966" t="s">
        <v>20</v>
      </c>
      <c r="H32" s="960" t="s">
        <v>292</v>
      </c>
      <c r="I32" s="969" t="s">
        <v>18</v>
      </c>
      <c r="J32" s="857" t="s">
        <v>358</v>
      </c>
      <c r="K32" s="940" t="s">
        <v>355</v>
      </c>
      <c r="L32" s="1004"/>
      <c r="M32" s="1005"/>
      <c r="N32" s="1005"/>
      <c r="O32" s="1006"/>
      <c r="P32" s="960" t="s">
        <v>292</v>
      </c>
      <c r="Q32" s="863"/>
      <c r="R32" s="969" t="s">
        <v>18</v>
      </c>
      <c r="S32" s="1010" t="s">
        <v>358</v>
      </c>
      <c r="T32" s="144"/>
      <c r="U32" s="145"/>
      <c r="V32" s="145"/>
      <c r="W32" s="146"/>
    </row>
    <row r="33" spans="2:23" ht="21.75" customHeight="1">
      <c r="B33" s="333" t="s">
        <v>165</v>
      </c>
      <c r="C33" s="958"/>
      <c r="D33" s="961"/>
      <c r="E33" s="964"/>
      <c r="F33" s="872"/>
      <c r="G33" s="967"/>
      <c r="H33" s="961"/>
      <c r="I33" s="970"/>
      <c r="J33" s="858"/>
      <c r="K33" s="867"/>
      <c r="L33" s="1004"/>
      <c r="M33" s="1005"/>
      <c r="N33" s="1005"/>
      <c r="O33" s="1006"/>
      <c r="P33" s="961"/>
      <c r="Q33" s="861"/>
      <c r="R33" s="970"/>
      <c r="S33" s="1011"/>
      <c r="T33" s="144"/>
      <c r="U33" s="145"/>
      <c r="V33" s="145"/>
      <c r="W33" s="146"/>
    </row>
    <row r="34" spans="2:23" ht="21.75" customHeight="1" thickBot="1">
      <c r="B34" s="332" t="s">
        <v>166</v>
      </c>
      <c r="C34" s="959"/>
      <c r="D34" s="961"/>
      <c r="E34" s="964"/>
      <c r="F34" s="872"/>
      <c r="G34" s="967"/>
      <c r="H34" s="961"/>
      <c r="I34" s="970"/>
      <c r="J34" s="858"/>
      <c r="K34" s="867"/>
      <c r="L34" s="1004"/>
      <c r="M34" s="1005"/>
      <c r="N34" s="1005"/>
      <c r="O34" s="1006"/>
      <c r="P34" s="961"/>
      <c r="Q34" s="861"/>
      <c r="R34" s="970"/>
      <c r="S34" s="1011"/>
      <c r="T34" s="144"/>
      <c r="U34" s="145"/>
      <c r="V34" s="145"/>
      <c r="W34" s="146"/>
    </row>
    <row r="35" spans="2:23" ht="21.75" customHeight="1" thickBot="1">
      <c r="B35" s="334" t="s">
        <v>167</v>
      </c>
      <c r="C35" s="869" t="s">
        <v>226</v>
      </c>
      <c r="D35" s="962"/>
      <c r="E35" s="965"/>
      <c r="F35" s="873"/>
      <c r="G35" s="968"/>
      <c r="H35" s="962"/>
      <c r="I35" s="949"/>
      <c r="J35" s="859"/>
      <c r="K35" s="868"/>
      <c r="L35" s="1004"/>
      <c r="M35" s="1005"/>
      <c r="N35" s="1005"/>
      <c r="O35" s="1006"/>
      <c r="P35" s="962"/>
      <c r="Q35" s="856"/>
      <c r="R35" s="949"/>
      <c r="S35" s="1012"/>
      <c r="T35" s="144"/>
      <c r="U35" s="145"/>
      <c r="V35" s="145"/>
      <c r="W35" s="146"/>
    </row>
    <row r="36" spans="2:23" ht="21.75" customHeight="1" thickBot="1">
      <c r="B36" s="623" t="s">
        <v>362</v>
      </c>
      <c r="C36" s="870"/>
      <c r="D36" s="625"/>
      <c r="E36" s="625"/>
      <c r="F36" s="625"/>
      <c r="G36" s="626"/>
      <c r="H36" s="624"/>
      <c r="I36" s="625"/>
      <c r="J36" s="625"/>
      <c r="K36" s="626"/>
      <c r="L36" s="1004"/>
      <c r="M36" s="1005"/>
      <c r="N36" s="1005"/>
      <c r="O36" s="1006"/>
      <c r="P36" s="624"/>
      <c r="Q36" s="625"/>
      <c r="R36" s="625"/>
      <c r="S36" s="626"/>
      <c r="T36" s="144"/>
      <c r="U36" s="145"/>
      <c r="V36" s="145"/>
      <c r="W36" s="146"/>
    </row>
    <row r="37" spans="2:23" ht="21.75" customHeight="1" thickBot="1">
      <c r="B37" s="627" t="s">
        <v>363</v>
      </c>
      <c r="C37" s="628"/>
      <c r="D37" s="629"/>
      <c r="E37" s="630"/>
      <c r="F37" s="630"/>
      <c r="G37" s="631"/>
      <c r="H37" s="629"/>
      <c r="I37" s="630"/>
      <c r="J37" s="630"/>
      <c r="K37" s="631"/>
      <c r="L37" s="1007"/>
      <c r="M37" s="1008"/>
      <c r="N37" s="1008"/>
      <c r="O37" s="1009"/>
      <c r="P37" s="629"/>
      <c r="Q37" s="630"/>
      <c r="R37" s="630"/>
      <c r="S37" s="631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1049" t="s">
        <v>168</v>
      </c>
      <c r="D39" s="1049"/>
      <c r="E39" s="1049"/>
      <c r="F39" s="1049"/>
      <c r="G39" s="1049"/>
      <c r="H39" s="1049"/>
      <c r="I39" s="1049"/>
      <c r="J39" s="1049"/>
      <c r="K39" s="1049"/>
      <c r="L39" s="1049"/>
      <c r="M39" s="1049"/>
      <c r="N39" s="1049"/>
      <c r="O39" s="1049"/>
      <c r="P39" s="1049"/>
      <c r="Q39" s="1049"/>
      <c r="R39" s="1049"/>
      <c r="S39" s="1049"/>
      <c r="T39" s="1049"/>
      <c r="U39" s="37"/>
      <c r="V39" s="37"/>
      <c r="W39" s="38"/>
    </row>
    <row r="40" spans="2:23" s="35" customFormat="1" ht="18" thickBot="1">
      <c r="B40" s="36"/>
      <c r="C40" s="40"/>
      <c r="D40" s="1042"/>
      <c r="E40" s="1042"/>
      <c r="F40" s="1042"/>
      <c r="G40" s="1042"/>
      <c r="H40" s="1042"/>
      <c r="I40" s="1042"/>
      <c r="J40" s="104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950" t="s">
        <v>355</v>
      </c>
      <c r="D41" s="1043" t="s">
        <v>365</v>
      </c>
      <c r="E41" s="1044"/>
      <c r="F41" s="1044"/>
      <c r="G41" s="1044"/>
      <c r="H41" s="1044"/>
      <c r="I41" s="1044"/>
      <c r="J41" s="1045"/>
      <c r="K41" s="659"/>
      <c r="L41" s="659" t="s">
        <v>161</v>
      </c>
      <c r="M41" s="951"/>
      <c r="N41" s="1046" t="s">
        <v>364</v>
      </c>
      <c r="O41" s="1047"/>
      <c r="P41" s="1047"/>
      <c r="Q41" s="1047"/>
      <c r="R41" s="1047"/>
      <c r="S41" s="1047"/>
      <c r="T41" s="1048"/>
      <c r="U41" s="37"/>
      <c r="V41" s="37"/>
      <c r="W41" s="38"/>
    </row>
    <row r="42" spans="2:23" s="35" customFormat="1" ht="17.25">
      <c r="B42" s="36"/>
      <c r="C42" s="40" t="s">
        <v>292</v>
      </c>
      <c r="D42" s="1039" t="s">
        <v>373</v>
      </c>
      <c r="E42" s="1040"/>
      <c r="F42" s="1040"/>
      <c r="G42" s="1040"/>
      <c r="H42" s="1040"/>
      <c r="I42" s="1040"/>
      <c r="J42" s="1041"/>
      <c r="K42" s="42"/>
      <c r="L42" s="42" t="s">
        <v>172</v>
      </c>
      <c r="M42" s="952"/>
      <c r="N42" s="992" t="s">
        <v>173</v>
      </c>
      <c r="O42" s="993"/>
      <c r="P42" s="993"/>
      <c r="Q42" s="993"/>
      <c r="R42" s="993"/>
      <c r="S42" s="993"/>
      <c r="T42" s="994"/>
      <c r="U42" s="37"/>
      <c r="V42" s="37"/>
      <c r="W42" s="38"/>
    </row>
    <row r="43" spans="2:23" s="35" customFormat="1" ht="17.25">
      <c r="B43" s="36"/>
      <c r="C43" s="161" t="s">
        <v>18</v>
      </c>
      <c r="D43" s="1033" t="s">
        <v>21</v>
      </c>
      <c r="E43" s="1034"/>
      <c r="F43" s="1034"/>
      <c r="G43" s="1034"/>
      <c r="H43" s="1034"/>
      <c r="I43" s="1034"/>
      <c r="J43" s="1035"/>
      <c r="K43" s="658"/>
      <c r="L43" s="658" t="s">
        <v>232</v>
      </c>
      <c r="M43" s="953"/>
      <c r="N43" s="1036" t="s">
        <v>233</v>
      </c>
      <c r="O43" s="1037"/>
      <c r="P43" s="1037"/>
      <c r="Q43" s="1037"/>
      <c r="R43" s="1037"/>
      <c r="S43" s="1037"/>
      <c r="T43" s="1038"/>
      <c r="U43" s="37"/>
      <c r="V43" s="37"/>
      <c r="W43" s="38"/>
    </row>
    <row r="44" spans="2:23" s="35" customFormat="1" ht="17.25">
      <c r="B44" s="36"/>
      <c r="C44" s="657" t="s">
        <v>358</v>
      </c>
      <c r="D44" s="998" t="s">
        <v>368</v>
      </c>
      <c r="E44" s="999"/>
      <c r="F44" s="999"/>
      <c r="G44" s="999"/>
      <c r="H44" s="999"/>
      <c r="I44" s="999"/>
      <c r="J44" s="1000"/>
      <c r="K44" s="42"/>
      <c r="L44" s="42" t="s">
        <v>366</v>
      </c>
      <c r="M44" s="952"/>
      <c r="N44" s="992" t="s">
        <v>367</v>
      </c>
      <c r="O44" s="993"/>
      <c r="P44" s="993"/>
      <c r="Q44" s="993"/>
      <c r="R44" s="993"/>
      <c r="S44" s="993"/>
      <c r="T44" s="994"/>
      <c r="U44" s="37"/>
      <c r="V44" s="37"/>
      <c r="W44" s="38"/>
    </row>
    <row r="45" spans="2:23" s="35" customFormat="1" ht="17.25">
      <c r="B45" s="36"/>
      <c r="C45" s="42" t="s">
        <v>19</v>
      </c>
      <c r="D45" s="992" t="s">
        <v>22</v>
      </c>
      <c r="E45" s="993"/>
      <c r="F45" s="993"/>
      <c r="G45" s="993"/>
      <c r="H45" s="993"/>
      <c r="I45" s="993"/>
      <c r="J45" s="994"/>
      <c r="K45" s="657"/>
      <c r="L45" s="143" t="s">
        <v>230</v>
      </c>
      <c r="M45" s="143"/>
      <c r="N45" s="995" t="s">
        <v>231</v>
      </c>
      <c r="O45" s="996"/>
      <c r="P45" s="996"/>
      <c r="Q45" s="996"/>
      <c r="R45" s="996"/>
      <c r="S45" s="996"/>
      <c r="T45" s="997"/>
      <c r="U45" s="37"/>
      <c r="V45" s="37"/>
      <c r="W45" s="38"/>
    </row>
    <row r="46" spans="2:23" s="35" customFormat="1" ht="18" thickBot="1">
      <c r="B46" s="36"/>
      <c r="C46" s="41" t="s">
        <v>20</v>
      </c>
      <c r="D46" s="1025" t="s">
        <v>23</v>
      </c>
      <c r="E46" s="1026"/>
      <c r="F46" s="1026"/>
      <c r="G46" s="1026"/>
      <c r="H46" s="1026"/>
      <c r="I46" s="1026"/>
      <c r="J46" s="1027"/>
      <c r="K46" s="1028"/>
      <c r="L46" s="1028"/>
      <c r="M46" s="1028"/>
      <c r="N46" s="1029"/>
      <c r="O46" s="1030"/>
      <c r="P46" s="1030"/>
      <c r="Q46" s="1030"/>
      <c r="R46" s="1030"/>
      <c r="S46" s="1030"/>
      <c r="T46" s="1031"/>
      <c r="U46" s="37"/>
      <c r="V46" s="37"/>
      <c r="W46" s="38"/>
    </row>
    <row r="47" spans="2:23" s="35" customFormat="1" ht="19.5" customHeight="1" thickBot="1">
      <c r="B47" s="36"/>
      <c r="C47" s="43"/>
      <c r="D47" s="1032"/>
      <c r="E47" s="1032"/>
      <c r="F47" s="1032"/>
      <c r="G47" s="1032"/>
      <c r="H47" s="1032"/>
      <c r="I47" s="1032"/>
      <c r="J47" s="1032"/>
      <c r="K47" s="988"/>
      <c r="L47" s="988"/>
      <c r="M47" s="988"/>
      <c r="N47" s="988"/>
      <c r="O47" s="988"/>
      <c r="P47" s="988"/>
      <c r="Q47" s="988"/>
      <c r="R47" s="988"/>
      <c r="S47" s="988"/>
      <c r="T47" s="988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989" t="s">
        <v>234</v>
      </c>
      <c r="C49" s="990"/>
      <c r="D49" s="990"/>
      <c r="E49" s="990"/>
      <c r="F49" s="990"/>
      <c r="G49" s="990"/>
      <c r="H49" s="991"/>
      <c r="I49" s="54"/>
      <c r="J49" s="55"/>
      <c r="K49" s="55"/>
      <c r="L49" s="55"/>
      <c r="M49" s="55"/>
      <c r="N49" s="987" t="s">
        <v>174</v>
      </c>
      <c r="O49" s="987"/>
      <c r="P49" s="987"/>
      <c r="Q49" s="987"/>
      <c r="R49" s="987"/>
      <c r="S49" s="987"/>
      <c r="T49" s="987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175</v>
      </c>
      <c r="F51" s="69" t="s">
        <v>176</v>
      </c>
      <c r="G51" s="52"/>
      <c r="H51" s="53"/>
      <c r="I51" s="55"/>
      <c r="J51" s="54"/>
      <c r="K51" s="632"/>
      <c r="L51" s="632"/>
      <c r="M51" s="55"/>
      <c r="N51" s="70" t="s">
        <v>177</v>
      </c>
      <c r="O51" s="72" t="s">
        <v>178</v>
      </c>
      <c r="P51" s="72" t="s">
        <v>179</v>
      </c>
      <c r="Q51" s="71" t="s">
        <v>180</v>
      </c>
      <c r="R51" s="72" t="s">
        <v>181</v>
      </c>
      <c r="S51" s="72" t="s">
        <v>182</v>
      </c>
      <c r="T51" s="72" t="s">
        <v>183</v>
      </c>
      <c r="U51" s="71" t="s">
        <v>184</v>
      </c>
      <c r="V51" s="72" t="s">
        <v>185</v>
      </c>
      <c r="W51" s="64"/>
    </row>
    <row r="52" spans="2:23" s="35" customFormat="1" ht="15.75" customHeight="1">
      <c r="B52" s="65"/>
      <c r="C52" s="633"/>
      <c r="D52" s="634" t="s">
        <v>369</v>
      </c>
      <c r="E52" s="162"/>
      <c r="F52" s="163">
        <f>(E52)/(E67)/C51</f>
        <v>0</v>
      </c>
      <c r="G52" s="73"/>
      <c r="H52" s="74"/>
      <c r="I52" s="75"/>
      <c r="J52" s="55"/>
      <c r="K52" s="635"/>
      <c r="L52" s="635"/>
      <c r="M52" s="635" t="s">
        <v>369</v>
      </c>
      <c r="N52" s="76">
        <v>18</v>
      </c>
      <c r="O52" s="76" t="s">
        <v>186</v>
      </c>
      <c r="P52" s="76" t="s">
        <v>113</v>
      </c>
      <c r="Q52" s="77" t="s">
        <v>113</v>
      </c>
      <c r="R52" s="76" t="s">
        <v>113</v>
      </c>
      <c r="S52" s="76" t="s">
        <v>113</v>
      </c>
      <c r="T52" s="76" t="s">
        <v>113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33"/>
      <c r="D53" s="634" t="s">
        <v>370</v>
      </c>
      <c r="E53" s="164"/>
      <c r="F53" s="165">
        <f>(E53)/(E67)/C51</f>
        <v>0</v>
      </c>
      <c r="G53" s="73"/>
      <c r="H53" s="74"/>
      <c r="I53" s="75"/>
      <c r="J53" s="75"/>
      <c r="K53" s="635"/>
      <c r="L53" s="635"/>
      <c r="M53" s="635" t="s">
        <v>370</v>
      </c>
      <c r="N53" s="78">
        <v>250</v>
      </c>
      <c r="O53" s="78" t="s">
        <v>188</v>
      </c>
      <c r="P53" s="78" t="s">
        <v>256</v>
      </c>
      <c r="Q53" s="79" t="s">
        <v>113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33"/>
      <c r="D54" s="636" t="s">
        <v>371</v>
      </c>
      <c r="E54" s="166"/>
      <c r="F54" s="165">
        <f>(E54)/(E67)/C51</f>
        <v>0</v>
      </c>
      <c r="G54" s="80"/>
      <c r="H54" s="81"/>
      <c r="I54" s="82"/>
      <c r="J54" s="75"/>
      <c r="K54" s="637"/>
      <c r="L54" s="637"/>
      <c r="M54" s="637" t="s">
        <v>371</v>
      </c>
      <c r="N54" s="78">
        <v>12</v>
      </c>
      <c r="O54" s="78" t="s">
        <v>186</v>
      </c>
      <c r="P54" s="78" t="s">
        <v>113</v>
      </c>
      <c r="Q54" s="79" t="s">
        <v>113</v>
      </c>
      <c r="R54" s="78" t="s">
        <v>113</v>
      </c>
      <c r="S54" s="78" t="s">
        <v>113</v>
      </c>
      <c r="T54" s="78" t="s">
        <v>113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33"/>
      <c r="D55" s="638" t="s">
        <v>372</v>
      </c>
      <c r="E55" s="167"/>
      <c r="F55" s="168">
        <f>(E55)/(E67)/C51</f>
        <v>0</v>
      </c>
      <c r="G55" s="83"/>
      <c r="H55" s="84"/>
      <c r="I55" s="85"/>
      <c r="J55" s="82"/>
      <c r="K55" s="639"/>
      <c r="L55" s="639"/>
      <c r="M55" s="639" t="s">
        <v>372</v>
      </c>
      <c r="N55" s="78">
        <v>12</v>
      </c>
      <c r="O55" s="78" t="s">
        <v>186</v>
      </c>
      <c r="P55" s="78" t="s">
        <v>256</v>
      </c>
      <c r="Q55" s="79" t="s">
        <v>113</v>
      </c>
      <c r="R55" s="78">
        <v>2</v>
      </c>
      <c r="S55" s="78">
        <v>1</v>
      </c>
      <c r="T55" s="78" t="s">
        <v>113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33"/>
      <c r="D56" s="641" t="s">
        <v>373</v>
      </c>
      <c r="E56" s="169"/>
      <c r="F56" s="170">
        <f>(E56)/(E67)/C51</f>
        <v>0</v>
      </c>
      <c r="G56" s="86"/>
      <c r="H56" s="87"/>
      <c r="I56" s="88"/>
      <c r="J56" s="89"/>
      <c r="K56" s="640"/>
      <c r="L56" s="640"/>
      <c r="M56" s="642" t="s">
        <v>373</v>
      </c>
      <c r="N56" s="78">
        <v>250</v>
      </c>
      <c r="O56" s="78" t="s">
        <v>188</v>
      </c>
      <c r="P56" s="78" t="s">
        <v>256</v>
      </c>
      <c r="Q56" s="79" t="s">
        <v>113</v>
      </c>
      <c r="R56" s="78">
        <v>2</v>
      </c>
      <c r="S56" s="78">
        <v>1</v>
      </c>
      <c r="T56" s="78" t="s">
        <v>113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33"/>
      <c r="D57" s="115" t="s">
        <v>24</v>
      </c>
      <c r="E57" s="171"/>
      <c r="F57" s="172">
        <f>(E57)/(E67)/C51</f>
        <v>0</v>
      </c>
      <c r="G57" s="90"/>
      <c r="H57" s="91"/>
      <c r="I57" s="92"/>
      <c r="J57" s="88"/>
      <c r="K57" s="632"/>
      <c r="L57" s="632"/>
      <c r="M57" s="632" t="s">
        <v>24</v>
      </c>
      <c r="N57" s="78">
        <v>40</v>
      </c>
      <c r="O57" s="78" t="s">
        <v>188</v>
      </c>
      <c r="P57" s="78" t="s">
        <v>256</v>
      </c>
      <c r="Q57" s="79" t="s">
        <v>113</v>
      </c>
      <c r="R57" s="78">
        <v>2</v>
      </c>
      <c r="S57" s="78">
        <v>1</v>
      </c>
      <c r="T57" s="336" t="s">
        <v>113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33"/>
      <c r="D58" s="641" t="s">
        <v>368</v>
      </c>
      <c r="E58" s="173"/>
      <c r="F58" s="174">
        <f>(E58)/(E67)/C51</f>
        <v>0</v>
      </c>
      <c r="G58" s="93"/>
      <c r="H58" s="94"/>
      <c r="I58" s="95"/>
      <c r="J58" s="92"/>
      <c r="K58" s="642"/>
      <c r="L58" s="642"/>
      <c r="M58" s="642" t="s">
        <v>368</v>
      </c>
      <c r="N58" s="78">
        <v>50</v>
      </c>
      <c r="O58" s="78" t="s">
        <v>188</v>
      </c>
      <c r="P58" s="78" t="s">
        <v>256</v>
      </c>
      <c r="Q58" s="79" t="s">
        <v>113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33"/>
      <c r="D59" s="643" t="s">
        <v>22</v>
      </c>
      <c r="E59" s="175"/>
      <c r="F59" s="176">
        <f>(E59)/(E67)/C51</f>
        <v>0</v>
      </c>
      <c r="G59" s="96"/>
      <c r="H59" s="97"/>
      <c r="I59" s="98"/>
      <c r="J59" s="95"/>
      <c r="K59" s="644"/>
      <c r="L59" s="644"/>
      <c r="M59" s="644" t="s">
        <v>22</v>
      </c>
      <c r="N59" s="78">
        <v>40</v>
      </c>
      <c r="O59" s="78" t="s">
        <v>188</v>
      </c>
      <c r="P59" s="336" t="s">
        <v>113</v>
      </c>
      <c r="Q59" s="79" t="s">
        <v>113</v>
      </c>
      <c r="R59" s="336" t="s">
        <v>113</v>
      </c>
      <c r="S59" s="336" t="s">
        <v>113</v>
      </c>
      <c r="T59" s="78" t="s">
        <v>113</v>
      </c>
      <c r="U59" s="337" t="s">
        <v>113</v>
      </c>
      <c r="V59" s="336" t="s">
        <v>113</v>
      </c>
      <c r="W59" s="64"/>
    </row>
    <row r="60" spans="2:23" s="35" customFormat="1" ht="15.75" customHeight="1">
      <c r="B60" s="65"/>
      <c r="C60" s="633"/>
      <c r="D60" s="645" t="s">
        <v>255</v>
      </c>
      <c r="E60" s="177"/>
      <c r="F60" s="178">
        <f>(E60)/(E67)/C51</f>
        <v>0</v>
      </c>
      <c r="G60" s="83"/>
      <c r="H60" s="84"/>
      <c r="I60" s="85"/>
      <c r="J60" s="98"/>
      <c r="K60" s="646"/>
      <c r="L60" s="646"/>
      <c r="M60" s="646" t="s">
        <v>255</v>
      </c>
      <c r="N60" s="78" t="s">
        <v>257</v>
      </c>
      <c r="O60" s="78" t="s">
        <v>188</v>
      </c>
      <c r="P60" s="78" t="s">
        <v>189</v>
      </c>
      <c r="Q60" s="79" t="s">
        <v>113</v>
      </c>
      <c r="R60" s="78">
        <v>2</v>
      </c>
      <c r="S60" s="78">
        <v>1</v>
      </c>
      <c r="T60" s="78" t="s">
        <v>113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33"/>
      <c r="D61" s="643" t="s">
        <v>23</v>
      </c>
      <c r="E61" s="179"/>
      <c r="F61" s="180">
        <f>(E61)/(E67)/C51</f>
        <v>0</v>
      </c>
      <c r="G61" s="99"/>
      <c r="H61" s="100"/>
      <c r="I61" s="101"/>
      <c r="J61" s="85"/>
      <c r="K61" s="640"/>
      <c r="L61" s="640"/>
      <c r="M61" s="644" t="s">
        <v>23</v>
      </c>
      <c r="N61" s="78">
        <v>30</v>
      </c>
      <c r="O61" s="78" t="s">
        <v>188</v>
      </c>
      <c r="P61" s="78" t="s">
        <v>256</v>
      </c>
      <c r="Q61" s="79" t="s">
        <v>113</v>
      </c>
      <c r="R61" s="336" t="s">
        <v>113</v>
      </c>
      <c r="S61" s="336" t="s">
        <v>113</v>
      </c>
      <c r="T61" s="78" t="s">
        <v>113</v>
      </c>
      <c r="U61" s="337" t="s">
        <v>113</v>
      </c>
      <c r="V61" s="336">
        <v>1</v>
      </c>
      <c r="W61" s="64"/>
    </row>
    <row r="62" spans="2:23" s="35" customFormat="1" ht="15.75" customHeight="1">
      <c r="B62" s="65"/>
      <c r="C62" s="633"/>
      <c r="D62" s="647" t="s">
        <v>374</v>
      </c>
      <c r="E62" s="173"/>
      <c r="F62" s="174">
        <f>(E62)/(E67)/C51</f>
        <v>0</v>
      </c>
      <c r="G62" s="103"/>
      <c r="H62" s="104"/>
      <c r="I62" s="105"/>
      <c r="J62" s="75"/>
      <c r="K62" s="648"/>
      <c r="L62" s="648"/>
      <c r="M62" s="648" t="s">
        <v>374</v>
      </c>
      <c r="N62" s="78">
        <v>30</v>
      </c>
      <c r="O62" s="78" t="s">
        <v>188</v>
      </c>
      <c r="P62" s="336" t="s">
        <v>113</v>
      </c>
      <c r="Q62" s="79" t="s">
        <v>113</v>
      </c>
      <c r="R62" s="336" t="s">
        <v>113</v>
      </c>
      <c r="S62" s="336" t="s">
        <v>113</v>
      </c>
      <c r="T62" s="78" t="s">
        <v>113</v>
      </c>
      <c r="U62" s="337" t="s">
        <v>113</v>
      </c>
      <c r="V62" s="336" t="s">
        <v>113</v>
      </c>
      <c r="W62" s="64"/>
    </row>
    <row r="63" spans="2:23" s="35" customFormat="1" ht="15.75" customHeight="1">
      <c r="B63" s="65"/>
      <c r="C63" s="633"/>
      <c r="D63" s="107"/>
      <c r="E63" s="181"/>
      <c r="F63" s="182">
        <f>(E63)/(E67)/C51</f>
        <v>0</v>
      </c>
      <c r="G63" s="103"/>
      <c r="H63" s="104"/>
      <c r="I63" s="105"/>
      <c r="J63" s="75"/>
      <c r="K63" s="632"/>
      <c r="L63" s="632"/>
      <c r="M63" s="108"/>
      <c r="N63" s="109">
        <v>0</v>
      </c>
      <c r="O63" s="109" t="s">
        <v>188</v>
      </c>
      <c r="P63" s="338" t="s">
        <v>113</v>
      </c>
      <c r="Q63" s="44" t="s">
        <v>113</v>
      </c>
      <c r="R63" s="338" t="s">
        <v>113</v>
      </c>
      <c r="S63" s="338" t="s">
        <v>113</v>
      </c>
      <c r="T63" s="338" t="s">
        <v>113</v>
      </c>
      <c r="U63" s="338" t="s">
        <v>113</v>
      </c>
      <c r="V63" s="338" t="s">
        <v>113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46"/>
      <c r="L64" s="646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984" t="s">
        <v>190</v>
      </c>
      <c r="C65" s="985"/>
      <c r="D65" s="986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0.3</v>
      </c>
      <c r="G66" s="118"/>
      <c r="H66" s="121"/>
      <c r="I66" s="54"/>
      <c r="J66" s="55"/>
      <c r="K66" s="55"/>
      <c r="L66" s="54"/>
      <c r="M66" s="54"/>
      <c r="N66" s="125" t="s">
        <v>177</v>
      </c>
      <c r="O66" s="54" t="s">
        <v>193</v>
      </c>
      <c r="P66" s="54"/>
      <c r="Q66" s="125" t="s">
        <v>180</v>
      </c>
      <c r="R66" s="54" t="s">
        <v>194</v>
      </c>
      <c r="S66" s="54"/>
      <c r="T66" s="125" t="s">
        <v>183</v>
      </c>
      <c r="U66" s="54" t="s">
        <v>195</v>
      </c>
      <c r="V66" s="54"/>
      <c r="W66" s="64"/>
    </row>
    <row r="67" spans="2:25" s="35" customFormat="1" ht="15.75" customHeight="1">
      <c r="B67" s="984" t="s">
        <v>191</v>
      </c>
      <c r="C67" s="985"/>
      <c r="D67" s="986"/>
      <c r="E67" s="123">
        <v>30</v>
      </c>
      <c r="F67" s="124" t="s">
        <v>192</v>
      </c>
      <c r="G67" s="59"/>
      <c r="H67" s="60"/>
      <c r="I67" s="54"/>
      <c r="J67" s="54"/>
      <c r="K67" s="54"/>
      <c r="L67" s="54"/>
      <c r="M67" s="54"/>
      <c r="N67" s="125" t="s">
        <v>178</v>
      </c>
      <c r="O67" s="54" t="s">
        <v>196</v>
      </c>
      <c r="P67" s="54"/>
      <c r="Q67" s="125" t="s">
        <v>181</v>
      </c>
      <c r="R67" s="54" t="s">
        <v>197</v>
      </c>
      <c r="S67" s="54"/>
      <c r="T67" s="125" t="s">
        <v>184</v>
      </c>
      <c r="U67" s="54" t="s">
        <v>198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179</v>
      </c>
      <c r="O68" s="54" t="s">
        <v>200</v>
      </c>
      <c r="P68" s="54"/>
      <c r="Q68" s="125" t="s">
        <v>182</v>
      </c>
      <c r="R68" s="54" t="s">
        <v>201</v>
      </c>
      <c r="S68" s="54"/>
      <c r="T68" s="125" t="s">
        <v>185</v>
      </c>
      <c r="U68" s="54" t="s">
        <v>202</v>
      </c>
      <c r="V68" s="54"/>
      <c r="W68" s="64"/>
      <c r="X68" s="25"/>
      <c r="Y68" s="25"/>
    </row>
    <row r="69" spans="2:25" s="35" customFormat="1" ht="15.75" customHeight="1">
      <c r="B69" s="984" t="s">
        <v>199</v>
      </c>
      <c r="C69" s="985"/>
      <c r="D69" s="986"/>
      <c r="E69" s="123">
        <v>30</v>
      </c>
      <c r="F69" s="124" t="s">
        <v>192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987" t="s">
        <v>203</v>
      </c>
      <c r="O70" s="987"/>
      <c r="P70" s="987"/>
      <c r="Q70" s="987"/>
      <c r="R70" s="987"/>
      <c r="S70" s="987"/>
      <c r="T70" s="987"/>
      <c r="U70" s="987"/>
      <c r="V70" s="987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3">
    <mergeCell ref="B2:B5"/>
    <mergeCell ref="L13:O13"/>
    <mergeCell ref="H9:H12"/>
    <mergeCell ref="H13:K13"/>
    <mergeCell ref="K9:K12"/>
    <mergeCell ref="C7:C2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F32:F35"/>
    <mergeCell ref="T13:W13"/>
    <mergeCell ref="O25:O28"/>
    <mergeCell ref="O20:O23"/>
    <mergeCell ref="D40:J40"/>
    <mergeCell ref="D41:J41"/>
    <mergeCell ref="N41:T41"/>
    <mergeCell ref="C39:T39"/>
    <mergeCell ref="N42:T42"/>
    <mergeCell ref="D43:J43"/>
    <mergeCell ref="N43:T43"/>
    <mergeCell ref="D42:J42"/>
    <mergeCell ref="D18:G19"/>
    <mergeCell ref="K20:K23"/>
    <mergeCell ref="S14:S17"/>
    <mergeCell ref="T14:W17"/>
    <mergeCell ref="L20:M23"/>
    <mergeCell ref="N20:N23"/>
    <mergeCell ref="P20:P23"/>
    <mergeCell ref="Q20:Q23"/>
    <mergeCell ref="K14:K17"/>
    <mergeCell ref="L14:O17"/>
    <mergeCell ref="H18:K19"/>
    <mergeCell ref="L18:O19"/>
    <mergeCell ref="P18:S19"/>
    <mergeCell ref="P14:Q17"/>
    <mergeCell ref="R14:R17"/>
    <mergeCell ref="S20:S23"/>
    <mergeCell ref="D24:G24"/>
    <mergeCell ref="H24:K24"/>
    <mergeCell ref="L24:O24"/>
    <mergeCell ref="P24:S24"/>
    <mergeCell ref="D29:G31"/>
    <mergeCell ref="H29:K31"/>
    <mergeCell ref="K25:K28"/>
    <mergeCell ref="S25:S28"/>
    <mergeCell ref="D25:F28"/>
    <mergeCell ref="G25:G28"/>
    <mergeCell ref="P29:S31"/>
    <mergeCell ref="L30:O37"/>
    <mergeCell ref="R32:R35"/>
    <mergeCell ref="S32:S35"/>
    <mergeCell ref="D45:J45"/>
    <mergeCell ref="N45:T45"/>
    <mergeCell ref="B67:D67"/>
    <mergeCell ref="P32:Q35"/>
    <mergeCell ref="D44:J44"/>
    <mergeCell ref="N44:T44"/>
    <mergeCell ref="J32:J35"/>
    <mergeCell ref="D46:J46"/>
    <mergeCell ref="K46:M46"/>
    <mergeCell ref="N46:T46"/>
    <mergeCell ref="B69:D69"/>
    <mergeCell ref="N70:V70"/>
    <mergeCell ref="K47:M47"/>
    <mergeCell ref="N47:T47"/>
    <mergeCell ref="B49:H49"/>
    <mergeCell ref="N49:T49"/>
    <mergeCell ref="B65:D65"/>
    <mergeCell ref="D47:J47"/>
    <mergeCell ref="C3:W3"/>
    <mergeCell ref="C4:W4"/>
    <mergeCell ref="D9:G12"/>
    <mergeCell ref="I9:I12"/>
    <mergeCell ref="J9:J12"/>
    <mergeCell ref="L9:M12"/>
    <mergeCell ref="N9:N12"/>
    <mergeCell ref="P9:Q12"/>
    <mergeCell ref="R9:R12"/>
    <mergeCell ref="S9:S12"/>
    <mergeCell ref="D13:G13"/>
    <mergeCell ref="D14:G17"/>
    <mergeCell ref="H14:I17"/>
    <mergeCell ref="J14:J17"/>
    <mergeCell ref="D20:F23"/>
    <mergeCell ref="G20:G23"/>
    <mergeCell ref="H20:I23"/>
    <mergeCell ref="J20:J23"/>
    <mergeCell ref="R20:R23"/>
    <mergeCell ref="C24:C26"/>
    <mergeCell ref="H25:I28"/>
    <mergeCell ref="J25:J28"/>
    <mergeCell ref="L25:M28"/>
    <mergeCell ref="N25:N28"/>
    <mergeCell ref="P25:P28"/>
    <mergeCell ref="Q25:Q28"/>
    <mergeCell ref="R25:R28"/>
    <mergeCell ref="C27:C28"/>
    <mergeCell ref="L29:O29"/>
    <mergeCell ref="C32:C34"/>
    <mergeCell ref="D32:D35"/>
    <mergeCell ref="E32:E35"/>
    <mergeCell ref="G32:G35"/>
    <mergeCell ref="H32:H35"/>
    <mergeCell ref="I32:I35"/>
    <mergeCell ref="K32:K35"/>
    <mergeCell ref="C35:C36"/>
    <mergeCell ref="C29:C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0"/>
  <sheetViews>
    <sheetView showGridLines="0" workbookViewId="0" topLeftCell="A1">
      <selection activeCell="A23" sqref="A23:IV2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0" customFormat="1" ht="24">
      <c r="A1" s="477" t="s">
        <v>352</v>
      </c>
      <c r="B1" s="358"/>
      <c r="C1" s="359"/>
      <c r="D1" s="358"/>
      <c r="E1" s="358"/>
      <c r="F1" s="358"/>
      <c r="G1" s="358"/>
    </row>
    <row r="2" spans="1:7" s="360" customFormat="1" ht="18" customHeight="1">
      <c r="A2" s="649" t="s">
        <v>353</v>
      </c>
      <c r="B2" s="361"/>
      <c r="C2" s="362"/>
      <c r="D2" s="361"/>
      <c r="E2" s="361"/>
      <c r="F2" s="361"/>
      <c r="G2" s="361"/>
    </row>
    <row r="3" spans="1:7" s="360" customFormat="1" ht="18" customHeight="1">
      <c r="A3" s="649" t="s">
        <v>354</v>
      </c>
      <c r="B3" s="361"/>
      <c r="C3" s="363"/>
      <c r="D3" s="361"/>
      <c r="E3" s="361"/>
      <c r="F3" s="361"/>
      <c r="G3" s="36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50" t="s">
        <v>375</v>
      </c>
      <c r="B6" s="2"/>
      <c r="C6" s="5"/>
      <c r="D6" s="2"/>
      <c r="E6" s="5"/>
      <c r="F6" s="21"/>
      <c r="G6" s="22"/>
    </row>
    <row r="7" spans="1:7" ht="15">
      <c r="A7" s="651" t="s">
        <v>25</v>
      </c>
      <c r="B7" s="2"/>
      <c r="C7" s="5"/>
      <c r="D7" s="2"/>
      <c r="E7" s="5"/>
      <c r="F7" s="21"/>
      <c r="G7" s="22"/>
    </row>
    <row r="8" spans="1:7" ht="15">
      <c r="A8" s="651"/>
      <c r="B8" s="2"/>
      <c r="C8" s="5"/>
      <c r="D8" s="2"/>
      <c r="E8" s="5"/>
      <c r="F8" s="21"/>
      <c r="G8" s="22"/>
    </row>
    <row r="9" spans="1:7" ht="15">
      <c r="A9" s="650" t="s">
        <v>376</v>
      </c>
      <c r="B9" s="2"/>
      <c r="C9" s="5"/>
      <c r="D9" s="2"/>
      <c r="E9" s="5"/>
      <c r="F9" s="21"/>
      <c r="G9" s="22"/>
    </row>
    <row r="10" spans="1:7" ht="15">
      <c r="A10" s="651" t="s">
        <v>377</v>
      </c>
      <c r="B10" s="2"/>
      <c r="C10" s="5"/>
      <c r="D10" s="2"/>
      <c r="E10" s="5"/>
      <c r="F10" s="21"/>
      <c r="G10" s="22"/>
    </row>
    <row r="11" spans="1:7" ht="15">
      <c r="A11" s="651" t="s">
        <v>378</v>
      </c>
      <c r="B11" s="2"/>
      <c r="C11" s="5"/>
      <c r="D11" s="2"/>
      <c r="E11" s="5"/>
      <c r="F11" s="21"/>
      <c r="G11" s="22"/>
    </row>
    <row r="12" spans="1:7" ht="15">
      <c r="A12" s="651"/>
      <c r="B12" s="2"/>
      <c r="C12" s="5"/>
      <c r="D12" s="2"/>
      <c r="E12" s="5"/>
      <c r="F12" s="21"/>
      <c r="G12" s="22"/>
    </row>
    <row r="13" spans="1:7" ht="15">
      <c r="A13" s="650" t="s">
        <v>379</v>
      </c>
      <c r="B13" s="2"/>
      <c r="C13" s="5"/>
      <c r="D13" s="2"/>
      <c r="E13" s="5"/>
      <c r="F13" s="21"/>
      <c r="G13" s="22"/>
    </row>
    <row r="14" spans="1:7" ht="15">
      <c r="A14" s="651" t="s">
        <v>380</v>
      </c>
      <c r="B14" s="2"/>
      <c r="C14" s="5"/>
      <c r="D14" s="2"/>
      <c r="E14" s="5"/>
      <c r="F14" s="21"/>
      <c r="G14" s="22"/>
    </row>
    <row r="15" spans="1:7" ht="15">
      <c r="A15" s="651" t="s">
        <v>381</v>
      </c>
      <c r="B15" s="2"/>
      <c r="C15" s="5"/>
      <c r="D15" s="2"/>
      <c r="E15" s="5"/>
      <c r="F15" s="21"/>
      <c r="G15" s="22"/>
    </row>
    <row r="16" spans="1:7" ht="15">
      <c r="A16" s="651" t="s">
        <v>382</v>
      </c>
      <c r="B16" s="2"/>
      <c r="C16" s="5"/>
      <c r="D16" s="2"/>
      <c r="E16" s="5"/>
      <c r="F16" s="21"/>
      <c r="G16" s="22"/>
    </row>
    <row r="17" spans="1:7" ht="15">
      <c r="A17" s="651"/>
      <c r="B17" s="2"/>
      <c r="C17" s="5"/>
      <c r="D17" s="2"/>
      <c r="E17" s="5"/>
      <c r="F17" s="21"/>
      <c r="G17" s="22"/>
    </row>
    <row r="18" spans="1:7" ht="15">
      <c r="A18" s="650" t="s">
        <v>26</v>
      </c>
      <c r="B18" s="2"/>
      <c r="C18" s="5"/>
      <c r="D18" s="2"/>
      <c r="E18" s="5"/>
      <c r="F18" s="21"/>
      <c r="G18" s="22"/>
    </row>
    <row r="19" spans="1:7" ht="15">
      <c r="A19" s="651" t="s">
        <v>27</v>
      </c>
      <c r="B19" s="2"/>
      <c r="C19" s="5"/>
      <c r="D19" s="2"/>
      <c r="E19" s="5"/>
      <c r="F19" s="21"/>
      <c r="G19" s="22"/>
    </row>
    <row r="20" spans="1:7" ht="15">
      <c r="A20" s="651"/>
      <c r="B20" s="2"/>
      <c r="C20" s="5"/>
      <c r="D20" s="2"/>
      <c r="E20" s="5"/>
      <c r="F20" s="21"/>
      <c r="G20" s="22"/>
    </row>
    <row r="21" spans="1:7" ht="15">
      <c r="A21" s="650" t="s">
        <v>28</v>
      </c>
      <c r="B21" s="2"/>
      <c r="C21" s="5"/>
      <c r="D21" s="2"/>
      <c r="E21" s="5"/>
      <c r="F21" s="21"/>
      <c r="G21" s="22"/>
    </row>
    <row r="22" spans="1:7" ht="15">
      <c r="A22" s="651" t="s">
        <v>29</v>
      </c>
      <c r="B22" s="2"/>
      <c r="C22" s="5"/>
      <c r="D22" s="2"/>
      <c r="E22" s="5"/>
      <c r="F22" s="21"/>
      <c r="G22" s="22"/>
    </row>
    <row r="23" spans="1:7" ht="15">
      <c r="A23" s="651"/>
      <c r="B23" s="2"/>
      <c r="C23" s="5"/>
      <c r="D23" s="2"/>
      <c r="E23" s="5"/>
      <c r="F23" s="21"/>
      <c r="G23" s="22"/>
    </row>
    <row r="24" spans="2:7" ht="15">
      <c r="B24" s="2"/>
      <c r="C24" s="5"/>
      <c r="D24" s="2"/>
      <c r="E24" s="5"/>
      <c r="F24" s="21"/>
      <c r="G24" s="22"/>
    </row>
    <row r="25" spans="2:7" ht="15">
      <c r="B25" s="2" t="s">
        <v>98</v>
      </c>
      <c r="C25" s="20" t="s">
        <v>99</v>
      </c>
      <c r="D25" s="2" t="s">
        <v>98</v>
      </c>
      <c r="E25" s="20"/>
      <c r="F25" s="21" t="s">
        <v>98</v>
      </c>
      <c r="G25" s="22" t="s">
        <v>98</v>
      </c>
    </row>
    <row r="26" spans="2:4" ht="15">
      <c r="B26" s="20"/>
      <c r="C26" s="20" t="s">
        <v>100</v>
      </c>
      <c r="D26" s="20"/>
    </row>
    <row r="27" spans="2:4" ht="15">
      <c r="B27" s="20"/>
      <c r="C27" s="20"/>
      <c r="D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9"/>
      <c r="C2" s="480"/>
      <c r="D2" s="480"/>
      <c r="E2" s="481"/>
      <c r="F2" s="480"/>
      <c r="G2" s="480"/>
      <c r="H2" s="480"/>
      <c r="I2" s="482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1071" t="str">
        <f>'[1]802.11 Cover'!$C$3</f>
        <v>INTERIM</v>
      </c>
      <c r="D3" s="1072"/>
      <c r="E3" s="1073" t="s">
        <v>314</v>
      </c>
      <c r="F3" s="1074"/>
      <c r="G3" s="1074"/>
      <c r="H3" s="1074"/>
      <c r="I3" s="48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1081" t="str">
        <f>'[1]802.11 Cover'!$C$4</f>
        <v>R1</v>
      </c>
      <c r="D4" s="1082"/>
      <c r="E4" s="1085" t="str">
        <f>'[1]802.11 WLAN Graphic'!$C$4</f>
        <v>Hyatt Regency Vancouver, 655 Burrard Street, Vancouver, B.C., Canada V6C 2R7</v>
      </c>
      <c r="F4" s="1086"/>
      <c r="G4" s="1086"/>
      <c r="H4" s="1086"/>
      <c r="I4" s="484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1083"/>
      <c r="D5" s="1084"/>
      <c r="E5" s="1087" t="str">
        <f>'[1]802.11 WLAN Graphic'!$C$5</f>
        <v>January 11th-16th, 2004</v>
      </c>
      <c r="F5" s="1088"/>
      <c r="G5" s="1088"/>
      <c r="H5" s="1088"/>
      <c r="I5" s="484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85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86"/>
      <c r="B7" s="340"/>
      <c r="C7" s="341"/>
      <c r="D7" s="341"/>
      <c r="E7" s="342"/>
      <c r="F7" s="342"/>
      <c r="G7" s="342"/>
      <c r="H7" s="342"/>
      <c r="I7" s="487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</row>
    <row r="8" spans="1:174" s="148" customFormat="1" ht="16.5" customHeight="1">
      <c r="A8" s="153"/>
      <c r="B8" s="1089" t="s">
        <v>5</v>
      </c>
      <c r="C8" s="1090"/>
      <c r="D8" s="1090"/>
      <c r="E8" s="1090"/>
      <c r="F8" s="1090"/>
      <c r="G8" s="1090"/>
      <c r="H8" s="1090"/>
      <c r="I8" s="1091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90" customFormat="1" ht="16.5" customHeight="1">
      <c r="A9" s="488"/>
      <c r="B9" s="1078" t="s">
        <v>65</v>
      </c>
      <c r="C9" s="1079"/>
      <c r="D9" s="1079"/>
      <c r="E9" s="1079"/>
      <c r="F9" s="1079"/>
      <c r="G9" s="1079"/>
      <c r="H9" s="1079"/>
      <c r="I9" s="1080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</row>
    <row r="10" spans="1:175" s="490" customFormat="1" ht="16.5" customHeight="1">
      <c r="A10" s="488"/>
      <c r="B10" s="1075" t="s">
        <v>6</v>
      </c>
      <c r="C10" s="1076"/>
      <c r="D10" s="1076"/>
      <c r="E10" s="1076"/>
      <c r="F10" s="1076"/>
      <c r="G10" s="1076"/>
      <c r="H10" s="1076"/>
      <c r="I10" s="1077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8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8"/>
      <c r="DN10" s="488"/>
      <c r="DO10" s="488"/>
      <c r="DP10" s="488"/>
      <c r="DQ10" s="488"/>
      <c r="DR10" s="488"/>
      <c r="DS10" s="488"/>
      <c r="DT10" s="488"/>
      <c r="DU10" s="488"/>
      <c r="DV10" s="488"/>
      <c r="DW10" s="488"/>
      <c r="DX10" s="488"/>
      <c r="DY10" s="488"/>
      <c r="DZ10" s="488"/>
      <c r="EA10" s="488"/>
      <c r="EB10" s="488"/>
      <c r="EC10" s="488"/>
      <c r="ED10" s="488"/>
      <c r="EE10" s="488"/>
      <c r="EF10" s="488"/>
      <c r="EG10" s="488"/>
      <c r="EH10" s="488"/>
      <c r="EI10" s="488"/>
      <c r="EJ10" s="488"/>
      <c r="EK10" s="488"/>
      <c r="EL10" s="488"/>
      <c r="EM10" s="488"/>
      <c r="EN10" s="488"/>
      <c r="EO10" s="488"/>
      <c r="EP10" s="488"/>
      <c r="EQ10" s="488"/>
      <c r="ER10" s="488"/>
      <c r="ES10" s="488"/>
      <c r="ET10" s="488"/>
      <c r="EU10" s="488"/>
      <c r="EV10" s="488"/>
      <c r="EW10" s="488"/>
      <c r="EX10" s="488"/>
      <c r="EY10" s="488"/>
      <c r="EZ10" s="488"/>
      <c r="FA10" s="488"/>
      <c r="FB10" s="488"/>
      <c r="FC10" s="488"/>
      <c r="FD10" s="488"/>
      <c r="FE10" s="488"/>
      <c r="FF10" s="488"/>
      <c r="FG10" s="488"/>
      <c r="FH10" s="488"/>
      <c r="FI10" s="488"/>
      <c r="FJ10" s="488"/>
      <c r="FK10" s="488"/>
      <c r="FL10" s="488"/>
      <c r="FM10" s="488"/>
      <c r="FN10" s="488"/>
      <c r="FO10" s="488"/>
      <c r="FP10" s="488"/>
      <c r="FQ10" s="488"/>
      <c r="FR10" s="488"/>
      <c r="FS10" s="488"/>
    </row>
    <row r="11" spans="2:175" s="491" customFormat="1" ht="16.5" customHeight="1">
      <c r="B11" s="492"/>
      <c r="C11" s="492"/>
      <c r="D11" s="493"/>
      <c r="E11" s="493"/>
      <c r="F11" s="493"/>
      <c r="G11" s="493"/>
      <c r="H11" s="1070" t="s">
        <v>218</v>
      </c>
      <c r="I11" s="1070"/>
      <c r="J11" s="494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95"/>
      <c r="C12" s="496">
        <v>1</v>
      </c>
      <c r="D12" s="497" t="s">
        <v>109</v>
      </c>
      <c r="E12" s="498" t="s">
        <v>8</v>
      </c>
      <c r="F12" s="499" t="s">
        <v>90</v>
      </c>
      <c r="G12" s="499" t="s">
        <v>258</v>
      </c>
      <c r="H12" s="500">
        <v>1</v>
      </c>
      <c r="I12" s="501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46"/>
      <c r="C13" s="220">
        <v>1.1</v>
      </c>
      <c r="D13" s="211" t="s">
        <v>109</v>
      </c>
      <c r="E13" s="229" t="s">
        <v>67</v>
      </c>
      <c r="F13" s="213" t="s">
        <v>90</v>
      </c>
      <c r="G13" s="213" t="s">
        <v>118</v>
      </c>
      <c r="H13" s="214"/>
      <c r="I13" s="547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8"/>
      <c r="C15" s="509">
        <v>2</v>
      </c>
      <c r="D15" s="510" t="s">
        <v>109</v>
      </c>
      <c r="E15" s="511" t="s">
        <v>114</v>
      </c>
      <c r="F15" s="512"/>
      <c r="G15" s="512"/>
      <c r="H15" s="513">
        <v>12</v>
      </c>
      <c r="I15" s="514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15"/>
      <c r="C16" s="227">
        <v>2.1</v>
      </c>
      <c r="D16" s="516" t="s">
        <v>109</v>
      </c>
      <c r="E16" s="517" t="s">
        <v>7</v>
      </c>
      <c r="F16" s="212" t="s">
        <v>90</v>
      </c>
      <c r="G16" s="213" t="s">
        <v>258</v>
      </c>
      <c r="H16" s="518"/>
      <c r="I16" s="519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91" customFormat="1" ht="16.5" customHeight="1">
      <c r="B17" s="520"/>
      <c r="C17" s="521" t="s">
        <v>309</v>
      </c>
      <c r="D17" s="344" t="s">
        <v>109</v>
      </c>
      <c r="E17" s="522" t="s">
        <v>49</v>
      </c>
      <c r="F17" s="212" t="s">
        <v>90</v>
      </c>
      <c r="G17" s="213" t="s">
        <v>258</v>
      </c>
      <c r="H17" s="518"/>
      <c r="I17" s="519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91" customFormat="1" ht="16.5" customHeight="1">
      <c r="B18" s="523"/>
      <c r="C18" s="524">
        <v>2.2</v>
      </c>
      <c r="D18" s="525" t="s">
        <v>109</v>
      </c>
      <c r="E18" s="526" t="s">
        <v>444</v>
      </c>
      <c r="F18" s="527" t="s">
        <v>90</v>
      </c>
      <c r="G18" s="505" t="s">
        <v>383</v>
      </c>
      <c r="H18" s="528"/>
      <c r="I18" s="529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149" customFormat="1" ht="16.5" customHeight="1">
      <c r="B19" s="215"/>
      <c r="C19" s="215"/>
      <c r="D19" s="1069" t="s">
        <v>94</v>
      </c>
      <c r="E19" s="1069"/>
      <c r="F19" s="217"/>
      <c r="G19" s="217"/>
      <c r="H19" s="218"/>
      <c r="I19" s="530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</row>
    <row r="20" spans="2:175" s="149" customFormat="1" ht="16.5" customHeight="1">
      <c r="B20" s="215"/>
      <c r="C20" s="215"/>
      <c r="D20" s="217"/>
      <c r="E20" s="216"/>
      <c r="F20" s="217"/>
      <c r="G20" s="217"/>
      <c r="H20" s="218"/>
      <c r="I20" s="530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</row>
    <row r="21" spans="2:175" s="150" customFormat="1" ht="16.5" customHeight="1">
      <c r="B21" s="531"/>
      <c r="C21" s="532">
        <v>3</v>
      </c>
      <c r="D21" s="533" t="s">
        <v>95</v>
      </c>
      <c r="E21" s="534" t="s">
        <v>9</v>
      </c>
      <c r="F21" s="535" t="s">
        <v>90</v>
      </c>
      <c r="G21" s="536" t="s">
        <v>258</v>
      </c>
      <c r="H21" s="537">
        <v>2</v>
      </c>
      <c r="I21" s="538">
        <f>I15+TIME(0,H15,0)</f>
        <v>0.3423611111111111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</row>
    <row r="22" spans="2:175" s="150" customFormat="1" ht="16.5" customHeight="1">
      <c r="B22" s="345"/>
      <c r="C22" s="345"/>
      <c r="D22" s="221"/>
      <c r="E22" s="222"/>
      <c r="F22" s="222"/>
      <c r="G22" s="217"/>
      <c r="H22" s="223"/>
      <c r="I22" s="219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</row>
    <row r="23" spans="2:175" s="150" customFormat="1" ht="16.5" customHeight="1">
      <c r="B23" s="539"/>
      <c r="C23" s="540">
        <v>4</v>
      </c>
      <c r="D23" s="541" t="s">
        <v>95</v>
      </c>
      <c r="E23" s="498" t="s">
        <v>460</v>
      </c>
      <c r="F23" s="542" t="s">
        <v>90</v>
      </c>
      <c r="G23" s="499" t="s">
        <v>258</v>
      </c>
      <c r="H23" s="543">
        <v>2</v>
      </c>
      <c r="I23" s="544">
        <f>I21+TIME(0,H21,0)</f>
        <v>0.34375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49" customFormat="1" ht="16.5" customHeight="1">
      <c r="B24" s="502"/>
      <c r="C24" s="503">
        <v>4.1</v>
      </c>
      <c r="D24" s="504" t="s">
        <v>96</v>
      </c>
      <c r="E24" s="545" t="s">
        <v>248</v>
      </c>
      <c r="F24" s="505" t="s">
        <v>90</v>
      </c>
      <c r="G24" s="505" t="s">
        <v>118</v>
      </c>
      <c r="H24" s="528"/>
      <c r="I24" s="529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</row>
    <row r="25" spans="2:175" s="149" customFormat="1" ht="16.5" customHeight="1">
      <c r="B25" s="215"/>
      <c r="C25" s="215"/>
      <c r="D25" s="216"/>
      <c r="E25" s="346"/>
      <c r="F25" s="217"/>
      <c r="G25" s="217"/>
      <c r="H25" s="223"/>
      <c r="I25" s="347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</row>
    <row r="26" spans="2:175" s="149" customFormat="1" ht="16.5" customHeight="1">
      <c r="B26" s="508"/>
      <c r="C26" s="509">
        <v>5</v>
      </c>
      <c r="D26" s="497"/>
      <c r="E26" s="511" t="s">
        <v>219</v>
      </c>
      <c r="F26" s="512"/>
      <c r="G26" s="512"/>
      <c r="H26" s="500"/>
      <c r="I26" s="544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546"/>
      <c r="C27" s="220">
        <v>5.1</v>
      </c>
      <c r="D27" s="211" t="s">
        <v>54</v>
      </c>
      <c r="E27" s="229" t="s">
        <v>318</v>
      </c>
      <c r="F27" s="213" t="s">
        <v>90</v>
      </c>
      <c r="G27" s="213" t="s">
        <v>258</v>
      </c>
      <c r="H27" s="214">
        <v>4</v>
      </c>
      <c r="I27" s="547">
        <f>I21+TIME(0,H21,0)</f>
        <v>0.34375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50" customFormat="1" ht="16.5" customHeight="1">
      <c r="B28" s="520"/>
      <c r="C28" s="521" t="s">
        <v>259</v>
      </c>
      <c r="D28" s="211" t="s">
        <v>97</v>
      </c>
      <c r="E28" s="522" t="s">
        <v>249</v>
      </c>
      <c r="F28" s="212" t="s">
        <v>90</v>
      </c>
      <c r="G28" s="213" t="s">
        <v>461</v>
      </c>
      <c r="H28" s="518"/>
      <c r="I28" s="51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</row>
    <row r="29" spans="2:175" s="149" customFormat="1" ht="16.5" customHeight="1">
      <c r="B29" s="546"/>
      <c r="C29" s="220">
        <v>5.2</v>
      </c>
      <c r="D29" s="211" t="s">
        <v>97</v>
      </c>
      <c r="E29" s="229" t="s">
        <v>384</v>
      </c>
      <c r="F29" s="213" t="s">
        <v>90</v>
      </c>
      <c r="G29" s="213" t="s">
        <v>258</v>
      </c>
      <c r="H29" s="214">
        <v>4</v>
      </c>
      <c r="I29" s="547">
        <f>I27+TIME(0,H27,0)</f>
        <v>0.34652777777777777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49" customFormat="1" ht="16.5" customHeight="1">
      <c r="B30" s="546"/>
      <c r="C30" s="220" t="s">
        <v>385</v>
      </c>
      <c r="D30" s="211" t="s">
        <v>97</v>
      </c>
      <c r="E30" s="230" t="s">
        <v>387</v>
      </c>
      <c r="F30" s="213"/>
      <c r="G30" s="213"/>
      <c r="H30" s="214"/>
      <c r="I30" s="547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</row>
    <row r="31" spans="2:175" s="149" customFormat="1" ht="16.5" customHeight="1">
      <c r="B31" s="546"/>
      <c r="C31" s="220" t="s">
        <v>386</v>
      </c>
      <c r="D31" s="211" t="s">
        <v>97</v>
      </c>
      <c r="E31" s="230" t="s">
        <v>389</v>
      </c>
      <c r="F31" s="213"/>
      <c r="G31" s="213"/>
      <c r="H31" s="214"/>
      <c r="I31" s="547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02"/>
      <c r="C32" s="503" t="s">
        <v>388</v>
      </c>
      <c r="D32" s="504" t="s">
        <v>97</v>
      </c>
      <c r="E32" s="548" t="s">
        <v>390</v>
      </c>
      <c r="F32" s="505"/>
      <c r="G32" s="505"/>
      <c r="H32" s="506"/>
      <c r="I32" s="507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215"/>
      <c r="C33" s="215"/>
      <c r="D33" s="216"/>
      <c r="E33" s="244"/>
      <c r="F33" s="217"/>
      <c r="G33" s="217"/>
      <c r="H33" s="218"/>
      <c r="I33" s="219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549"/>
      <c r="C34" s="550">
        <v>6</v>
      </c>
      <c r="D34" s="551" t="s">
        <v>97</v>
      </c>
      <c r="E34" s="652" t="s">
        <v>391</v>
      </c>
      <c r="F34" s="536" t="s">
        <v>90</v>
      </c>
      <c r="G34" s="536" t="s">
        <v>258</v>
      </c>
      <c r="H34" s="553">
        <v>4</v>
      </c>
      <c r="I34" s="554">
        <f>I29+TIME(0,H29,0)</f>
        <v>0.34930555555555554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215"/>
      <c r="C35" s="215"/>
      <c r="D35" s="216"/>
      <c r="E35" s="245"/>
      <c r="F35" s="217"/>
      <c r="G35" s="217"/>
      <c r="H35" s="218"/>
      <c r="I35" s="219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50" customFormat="1" ht="16.5" customHeight="1">
      <c r="B36" s="555"/>
      <c r="C36" s="556">
        <v>7</v>
      </c>
      <c r="D36" s="497"/>
      <c r="E36" s="498" t="s">
        <v>10</v>
      </c>
      <c r="F36" s="557"/>
      <c r="G36" s="557"/>
      <c r="H36" s="543"/>
      <c r="I36" s="501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</row>
    <row r="37" spans="2:175" s="150" customFormat="1" ht="16.5" customHeight="1">
      <c r="B37" s="515"/>
      <c r="C37" s="227">
        <v>7.1</v>
      </c>
      <c r="D37" s="212" t="s">
        <v>97</v>
      </c>
      <c r="E37" s="558" t="s">
        <v>220</v>
      </c>
      <c r="F37" s="212" t="s">
        <v>90</v>
      </c>
      <c r="G37" s="213" t="s">
        <v>258</v>
      </c>
      <c r="H37" s="224">
        <v>4</v>
      </c>
      <c r="I37" s="547">
        <f>I34+TIME(0,H34,0)</f>
        <v>0.3520833333333333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49" customFormat="1" ht="16.5" customHeight="1">
      <c r="B38" s="546"/>
      <c r="C38" s="220">
        <v>7.2</v>
      </c>
      <c r="D38" s="211" t="s">
        <v>97</v>
      </c>
      <c r="E38" s="229" t="s">
        <v>260</v>
      </c>
      <c r="F38" s="213"/>
      <c r="G38" s="213"/>
      <c r="H38" s="214"/>
      <c r="I38" s="547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</row>
    <row r="39" spans="2:175" s="559" customFormat="1" ht="16.5" customHeight="1">
      <c r="B39" s="508"/>
      <c r="C39" s="509" t="s">
        <v>261</v>
      </c>
      <c r="D39" s="510"/>
      <c r="E39" s="560" t="s">
        <v>262</v>
      </c>
      <c r="F39" s="512"/>
      <c r="G39" s="512"/>
      <c r="H39" s="513"/>
      <c r="I39" s="514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1"/>
      <c r="CG39" s="561"/>
      <c r="CH39" s="561"/>
      <c r="CI39" s="561"/>
      <c r="CJ39" s="561"/>
      <c r="CK39" s="561"/>
      <c r="CL39" s="561"/>
      <c r="CM39" s="561"/>
      <c r="CN39" s="561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1"/>
      <c r="DA39" s="561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61"/>
      <c r="DO39" s="561"/>
      <c r="DP39" s="561"/>
      <c r="DQ39" s="561"/>
      <c r="DR39" s="561"/>
      <c r="DS39" s="561"/>
      <c r="DT39" s="561"/>
      <c r="DU39" s="561"/>
      <c r="DV39" s="561"/>
      <c r="DW39" s="561"/>
      <c r="DX39" s="561"/>
      <c r="DY39" s="561"/>
      <c r="DZ39" s="561"/>
      <c r="EA39" s="561"/>
      <c r="EB39" s="561"/>
      <c r="EC39" s="561"/>
      <c r="ED39" s="561"/>
      <c r="EE39" s="561"/>
      <c r="EF39" s="561"/>
      <c r="EG39" s="561"/>
      <c r="EH39" s="561"/>
      <c r="EI39" s="561"/>
      <c r="EJ39" s="561"/>
      <c r="EK39" s="561"/>
      <c r="EL39" s="561"/>
      <c r="EM39" s="561"/>
      <c r="EN39" s="561"/>
      <c r="EO39" s="561"/>
      <c r="EP39" s="561"/>
      <c r="EQ39" s="561"/>
      <c r="ER39" s="561"/>
      <c r="ES39" s="561"/>
      <c r="ET39" s="561"/>
      <c r="EU39" s="561"/>
      <c r="EV39" s="561"/>
      <c r="EW39" s="561"/>
      <c r="EX39" s="561"/>
      <c r="EY39" s="561"/>
      <c r="EZ39" s="561"/>
      <c r="FA39" s="561"/>
      <c r="FB39" s="561"/>
      <c r="FC39" s="561"/>
      <c r="FD39" s="561"/>
      <c r="FE39" s="561"/>
      <c r="FF39" s="561"/>
      <c r="FG39" s="561"/>
      <c r="FH39" s="561"/>
      <c r="FI39" s="561"/>
      <c r="FJ39" s="561"/>
      <c r="FK39" s="561"/>
      <c r="FL39" s="561"/>
      <c r="FM39" s="561"/>
      <c r="FN39" s="561"/>
      <c r="FO39" s="561"/>
      <c r="FP39" s="561"/>
      <c r="FQ39" s="561"/>
      <c r="FR39" s="561"/>
      <c r="FS39" s="561"/>
    </row>
    <row r="40" spans="2:175" s="491" customFormat="1" ht="16.5" customHeight="1">
      <c r="B40" s="520"/>
      <c r="C40" s="521" t="s">
        <v>263</v>
      </c>
      <c r="D40" s="211" t="s">
        <v>97</v>
      </c>
      <c r="E40" s="562" t="s">
        <v>308</v>
      </c>
      <c r="F40" s="212" t="s">
        <v>90</v>
      </c>
      <c r="G40" s="212" t="s">
        <v>66</v>
      </c>
      <c r="H40" s="224">
        <v>1</v>
      </c>
      <c r="I40" s="547">
        <f>I37+TIME(0,H37,0)</f>
        <v>0.35486111111111107</v>
      </c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</row>
    <row r="41" spans="2:175" s="150" customFormat="1" ht="16.5" customHeight="1">
      <c r="B41" s="520"/>
      <c r="C41" s="521" t="s">
        <v>264</v>
      </c>
      <c r="D41" s="233" t="s">
        <v>95</v>
      </c>
      <c r="E41" s="562" t="s">
        <v>50</v>
      </c>
      <c r="F41" s="212" t="s">
        <v>90</v>
      </c>
      <c r="G41" s="213" t="s">
        <v>63</v>
      </c>
      <c r="H41" s="224">
        <v>1</v>
      </c>
      <c r="I41" s="547">
        <f>I40+TIME(0,H40,0)</f>
        <v>0.3555555555555555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</row>
    <row r="42" spans="2:175" s="150" customFormat="1" ht="16.5" customHeight="1">
      <c r="B42" s="520"/>
      <c r="C42" s="521" t="s">
        <v>265</v>
      </c>
      <c r="D42" s="233" t="s">
        <v>95</v>
      </c>
      <c r="E42" s="563" t="s">
        <v>462</v>
      </c>
      <c r="F42" s="212" t="s">
        <v>90</v>
      </c>
      <c r="G42" s="213" t="s">
        <v>63</v>
      </c>
      <c r="H42" s="224">
        <v>2</v>
      </c>
      <c r="I42" s="547">
        <f>I41+TIME(0,H41,0)</f>
        <v>0.35624999999999996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49" customFormat="1" ht="16.5" customHeight="1">
      <c r="B43" s="520"/>
      <c r="C43" s="521" t="s">
        <v>312</v>
      </c>
      <c r="D43" s="211" t="s">
        <v>96</v>
      </c>
      <c r="E43" s="564" t="s">
        <v>248</v>
      </c>
      <c r="F43" s="213" t="s">
        <v>90</v>
      </c>
      <c r="G43" s="213" t="s">
        <v>118</v>
      </c>
      <c r="H43" s="224"/>
      <c r="I43" s="565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</row>
    <row r="44" spans="2:175" s="149" customFormat="1" ht="16.5" customHeight="1">
      <c r="B44" s="566"/>
      <c r="C44" s="225" t="s">
        <v>266</v>
      </c>
      <c r="D44" s="211" t="s">
        <v>54</v>
      </c>
      <c r="E44" s="231" t="s">
        <v>326</v>
      </c>
      <c r="F44" s="213" t="s">
        <v>90</v>
      </c>
      <c r="G44" s="211" t="s">
        <v>66</v>
      </c>
      <c r="H44" s="567">
        <v>3</v>
      </c>
      <c r="I44" s="547">
        <f>I42+TIME(0,H42,0)</f>
        <v>0.35763888888888884</v>
      </c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50" customFormat="1" ht="16.5" customHeight="1">
      <c r="B45" s="520"/>
      <c r="C45" s="521" t="s">
        <v>267</v>
      </c>
      <c r="D45" s="233" t="s">
        <v>95</v>
      </c>
      <c r="E45" s="562" t="s">
        <v>392</v>
      </c>
      <c r="F45" s="212" t="s">
        <v>90</v>
      </c>
      <c r="G45" s="213" t="s">
        <v>393</v>
      </c>
      <c r="H45" s="224">
        <v>3</v>
      </c>
      <c r="I45" s="547">
        <f>I44+TIME(0,H44,0)</f>
        <v>0.35972222222222217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</row>
    <row r="46" spans="2:175" s="149" customFormat="1" ht="16.5" customHeight="1">
      <c r="B46" s="566"/>
      <c r="C46" s="225" t="s">
        <v>269</v>
      </c>
      <c r="D46" s="211" t="s">
        <v>97</v>
      </c>
      <c r="E46" s="231" t="s">
        <v>221</v>
      </c>
      <c r="F46" s="213" t="s">
        <v>90</v>
      </c>
      <c r="G46" s="211" t="s">
        <v>222</v>
      </c>
      <c r="H46" s="214">
        <v>3</v>
      </c>
      <c r="I46" s="547">
        <f>I45+TIME(0,H45,0)</f>
        <v>0.3618055555555555</v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</row>
    <row r="47" spans="2:175" s="149" customFormat="1" ht="16.5" customHeight="1">
      <c r="B47" s="566"/>
      <c r="C47" s="225" t="s">
        <v>270</v>
      </c>
      <c r="D47" s="211" t="s">
        <v>97</v>
      </c>
      <c r="E47" s="231" t="s">
        <v>268</v>
      </c>
      <c r="F47" s="213" t="s">
        <v>90</v>
      </c>
      <c r="G47" s="211" t="s">
        <v>155</v>
      </c>
      <c r="H47" s="214">
        <v>3</v>
      </c>
      <c r="I47" s="547">
        <f>I46+TIME(0,H46,0)</f>
        <v>0.3638888888888888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66"/>
      <c r="C48" s="225" t="s">
        <v>272</v>
      </c>
      <c r="D48" s="211" t="s">
        <v>97</v>
      </c>
      <c r="E48" s="231" t="s">
        <v>294</v>
      </c>
      <c r="F48" s="213" t="s">
        <v>90</v>
      </c>
      <c r="G48" s="211" t="s">
        <v>62</v>
      </c>
      <c r="H48" s="214">
        <v>3</v>
      </c>
      <c r="I48" s="547">
        <f>I47+TIME(0,H47,0)</f>
        <v>0.36597222222222214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66"/>
      <c r="C49" s="225" t="s">
        <v>295</v>
      </c>
      <c r="D49" s="211" t="s">
        <v>97</v>
      </c>
      <c r="E49" s="231" t="s">
        <v>293</v>
      </c>
      <c r="F49" s="213" t="s">
        <v>90</v>
      </c>
      <c r="G49" s="211" t="s">
        <v>271</v>
      </c>
      <c r="H49" s="214">
        <v>3</v>
      </c>
      <c r="I49" s="547">
        <f aca="true" t="shared" si="0" ref="I49:I54">I48+TIME(0,H48,0)</f>
        <v>0.36805555555555547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66"/>
      <c r="C50" s="225" t="s">
        <v>61</v>
      </c>
      <c r="D50" s="211" t="s">
        <v>97</v>
      </c>
      <c r="E50" s="231" t="s">
        <v>328</v>
      </c>
      <c r="F50" s="213" t="s">
        <v>90</v>
      </c>
      <c r="G50" s="211" t="s">
        <v>336</v>
      </c>
      <c r="H50" s="214">
        <v>3</v>
      </c>
      <c r="I50" s="547">
        <f t="shared" si="0"/>
        <v>0.3701388888888888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66"/>
      <c r="C51" s="225" t="s">
        <v>319</v>
      </c>
      <c r="D51" s="211" t="s">
        <v>97</v>
      </c>
      <c r="E51" s="231" t="s">
        <v>394</v>
      </c>
      <c r="F51" s="213" t="s">
        <v>90</v>
      </c>
      <c r="G51" s="211" t="s">
        <v>395</v>
      </c>
      <c r="H51" s="214">
        <v>3</v>
      </c>
      <c r="I51" s="547">
        <f t="shared" si="0"/>
        <v>0.3722222222222221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66"/>
      <c r="C52" s="225" t="s">
        <v>320</v>
      </c>
      <c r="D52" s="211" t="s">
        <v>97</v>
      </c>
      <c r="E52" s="231" t="s">
        <v>84</v>
      </c>
      <c r="F52" s="213" t="s">
        <v>90</v>
      </c>
      <c r="G52" s="211" t="s">
        <v>250</v>
      </c>
      <c r="H52" s="214">
        <v>3</v>
      </c>
      <c r="I52" s="547">
        <f t="shared" si="0"/>
        <v>0.37430555555555545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66"/>
      <c r="C53" s="225" t="s">
        <v>321</v>
      </c>
      <c r="D53" s="211" t="s">
        <v>97</v>
      </c>
      <c r="E53" s="231" t="s">
        <v>396</v>
      </c>
      <c r="F53" s="213" t="s">
        <v>90</v>
      </c>
      <c r="G53" s="211" t="s">
        <v>455</v>
      </c>
      <c r="H53" s="214">
        <v>3</v>
      </c>
      <c r="I53" s="547">
        <f t="shared" si="0"/>
        <v>0.3763888888888888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66"/>
      <c r="C54" s="225" t="s">
        <v>397</v>
      </c>
      <c r="D54" s="211" t="s">
        <v>97</v>
      </c>
      <c r="E54" s="231" t="s">
        <v>456</v>
      </c>
      <c r="F54" s="213" t="s">
        <v>90</v>
      </c>
      <c r="G54" s="211" t="s">
        <v>465</v>
      </c>
      <c r="H54" s="214">
        <v>3</v>
      </c>
      <c r="I54" s="547">
        <f t="shared" si="0"/>
        <v>0.3784722222222221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66"/>
      <c r="C55" s="225" t="s">
        <v>400</v>
      </c>
      <c r="D55" s="211" t="s">
        <v>97</v>
      </c>
      <c r="E55" s="231" t="s">
        <v>398</v>
      </c>
      <c r="F55" s="213" t="s">
        <v>90</v>
      </c>
      <c r="G55" s="211" t="s">
        <v>399</v>
      </c>
      <c r="H55" s="214">
        <v>3</v>
      </c>
      <c r="I55" s="547">
        <f>I54+TIME(0,H54,0)</f>
        <v>0.3805555555555554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66"/>
      <c r="C56" s="225" t="s">
        <v>458</v>
      </c>
      <c r="D56" s="211" t="s">
        <v>97</v>
      </c>
      <c r="E56" s="231" t="s">
        <v>457</v>
      </c>
      <c r="F56" s="213" t="s">
        <v>90</v>
      </c>
      <c r="G56" s="211" t="s">
        <v>0</v>
      </c>
      <c r="H56" s="214">
        <v>3</v>
      </c>
      <c r="I56" s="547">
        <f>I55+TIME(0,H55,0)</f>
        <v>0.38263888888888875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66"/>
      <c r="C57" s="225" t="s">
        <v>459</v>
      </c>
      <c r="D57" s="211" t="s">
        <v>97</v>
      </c>
      <c r="E57" s="231" t="s">
        <v>327</v>
      </c>
      <c r="F57" s="213" t="s">
        <v>90</v>
      </c>
      <c r="G57" s="211" t="s">
        <v>401</v>
      </c>
      <c r="H57" s="567">
        <v>3</v>
      </c>
      <c r="I57" s="547">
        <f>I56+TIME(0,H56,0)</f>
        <v>0.3847222222222221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08"/>
      <c r="C58" s="509" t="s">
        <v>273</v>
      </c>
      <c r="D58" s="497"/>
      <c r="E58" s="560" t="s">
        <v>274</v>
      </c>
      <c r="F58" s="512"/>
      <c r="G58" s="512"/>
      <c r="H58" s="500"/>
      <c r="I58" s="50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20"/>
      <c r="C59" s="521" t="s">
        <v>275</v>
      </c>
      <c r="D59" s="211" t="s">
        <v>97</v>
      </c>
      <c r="E59" s="562" t="s">
        <v>308</v>
      </c>
      <c r="F59" s="212" t="s">
        <v>90</v>
      </c>
      <c r="G59" s="212" t="s">
        <v>105</v>
      </c>
      <c r="H59" s="214">
        <v>1</v>
      </c>
      <c r="I59" s="547">
        <f>I57+TIME(0,H57,0)</f>
        <v>0.3868055555555554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20"/>
      <c r="C60" s="521" t="s">
        <v>277</v>
      </c>
      <c r="D60" s="233" t="s">
        <v>95</v>
      </c>
      <c r="E60" s="562" t="s">
        <v>313</v>
      </c>
      <c r="F60" s="212" t="s">
        <v>90</v>
      </c>
      <c r="G60" s="212" t="s">
        <v>105</v>
      </c>
      <c r="H60" s="224">
        <v>1</v>
      </c>
      <c r="I60" s="547">
        <f>I59+TIME(0,H59,0)</f>
        <v>0.38749999999999984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20"/>
      <c r="C61" s="521" t="s">
        <v>279</v>
      </c>
      <c r="D61" s="233" t="s">
        <v>95</v>
      </c>
      <c r="E61" s="563" t="s">
        <v>463</v>
      </c>
      <c r="F61" s="212" t="s">
        <v>90</v>
      </c>
      <c r="G61" s="212" t="s">
        <v>105</v>
      </c>
      <c r="H61" s="224">
        <v>2</v>
      </c>
      <c r="I61" s="547">
        <f>I60+TIME(0,H60,0)</f>
        <v>0.3881944444444443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20"/>
      <c r="C62" s="521" t="s">
        <v>322</v>
      </c>
      <c r="D62" s="211" t="s">
        <v>96</v>
      </c>
      <c r="E62" s="564" t="s">
        <v>248</v>
      </c>
      <c r="F62" s="213" t="s">
        <v>90</v>
      </c>
      <c r="G62" s="213" t="s">
        <v>118</v>
      </c>
      <c r="H62" s="224"/>
      <c r="I62" s="565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559" customFormat="1" ht="16.5" customHeight="1">
      <c r="B63" s="566"/>
      <c r="C63" s="225" t="s">
        <v>281</v>
      </c>
      <c r="D63" s="653" t="s">
        <v>96</v>
      </c>
      <c r="E63" s="231" t="s">
        <v>326</v>
      </c>
      <c r="F63" s="213" t="s">
        <v>90</v>
      </c>
      <c r="G63" s="212" t="s">
        <v>338</v>
      </c>
      <c r="H63" s="654">
        <v>3</v>
      </c>
      <c r="I63" s="655">
        <f>I61+TIME(0,H61,0)</f>
        <v>0.38958333333333317</v>
      </c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1"/>
      <c r="BN63" s="561"/>
      <c r="BO63" s="561"/>
      <c r="BP63" s="561"/>
      <c r="BQ63" s="561"/>
      <c r="BR63" s="561"/>
      <c r="BS63" s="561"/>
      <c r="BT63" s="561"/>
      <c r="BU63" s="561"/>
      <c r="BV63" s="561"/>
      <c r="BW63" s="561"/>
      <c r="BX63" s="561"/>
      <c r="BY63" s="561"/>
      <c r="BZ63" s="561"/>
      <c r="CA63" s="561"/>
      <c r="CB63" s="561"/>
      <c r="CC63" s="561"/>
      <c r="CD63" s="561"/>
      <c r="CE63" s="561"/>
      <c r="CF63" s="561"/>
      <c r="CG63" s="561"/>
      <c r="CH63" s="561"/>
      <c r="CI63" s="561"/>
      <c r="CJ63" s="561"/>
      <c r="CK63" s="561"/>
      <c r="CL63" s="561"/>
      <c r="CM63" s="561"/>
      <c r="CN63" s="561"/>
      <c r="CO63" s="561"/>
      <c r="CP63" s="561"/>
      <c r="CQ63" s="561"/>
      <c r="CR63" s="561"/>
      <c r="CS63" s="561"/>
      <c r="CT63" s="561"/>
      <c r="CU63" s="561"/>
      <c r="CV63" s="561"/>
      <c r="CW63" s="561"/>
      <c r="CX63" s="561"/>
      <c r="CY63" s="561"/>
      <c r="CZ63" s="561"/>
      <c r="DA63" s="561"/>
      <c r="DB63" s="561"/>
      <c r="DC63" s="561"/>
      <c r="DD63" s="561"/>
      <c r="DE63" s="561"/>
      <c r="DF63" s="561"/>
      <c r="DG63" s="561"/>
      <c r="DH63" s="561"/>
      <c r="DI63" s="561"/>
      <c r="DJ63" s="561"/>
      <c r="DK63" s="561"/>
      <c r="DL63" s="561"/>
      <c r="DM63" s="561"/>
      <c r="DN63" s="561"/>
      <c r="DO63" s="561"/>
      <c r="DP63" s="561"/>
      <c r="DQ63" s="561"/>
      <c r="DR63" s="561"/>
      <c r="DS63" s="561"/>
      <c r="DT63" s="561"/>
      <c r="DU63" s="561"/>
      <c r="DV63" s="561"/>
      <c r="DW63" s="561"/>
      <c r="DX63" s="561"/>
      <c r="DY63" s="561"/>
      <c r="DZ63" s="561"/>
      <c r="EA63" s="561"/>
      <c r="EB63" s="561"/>
      <c r="EC63" s="561"/>
      <c r="ED63" s="561"/>
      <c r="EE63" s="561"/>
      <c r="EF63" s="561"/>
      <c r="EG63" s="561"/>
      <c r="EH63" s="561"/>
      <c r="EI63" s="561"/>
      <c r="EJ63" s="561"/>
      <c r="EK63" s="561"/>
      <c r="EL63" s="561"/>
      <c r="EM63" s="561"/>
      <c r="EN63" s="561"/>
      <c r="EO63" s="561"/>
      <c r="EP63" s="561"/>
      <c r="EQ63" s="561"/>
      <c r="ER63" s="561"/>
      <c r="ES63" s="561"/>
      <c r="ET63" s="561"/>
      <c r="EU63" s="561"/>
      <c r="EV63" s="561"/>
      <c r="EW63" s="561"/>
      <c r="EX63" s="561"/>
      <c r="EY63" s="561"/>
      <c r="EZ63" s="561"/>
      <c r="FA63" s="561"/>
      <c r="FB63" s="561"/>
      <c r="FC63" s="561"/>
      <c r="FD63" s="561"/>
      <c r="FE63" s="561"/>
      <c r="FF63" s="561"/>
      <c r="FG63" s="561"/>
      <c r="FH63" s="561"/>
      <c r="FI63" s="561"/>
      <c r="FJ63" s="561"/>
      <c r="FK63" s="561"/>
      <c r="FL63" s="561"/>
      <c r="FM63" s="561"/>
      <c r="FN63" s="561"/>
      <c r="FO63" s="561"/>
      <c r="FP63" s="561"/>
      <c r="FQ63" s="561"/>
      <c r="FR63" s="561"/>
      <c r="FS63" s="561"/>
    </row>
    <row r="64" spans="2:175" s="149" customFormat="1" ht="16.5" customHeight="1">
      <c r="B64" s="520"/>
      <c r="C64" s="521" t="s">
        <v>323</v>
      </c>
      <c r="D64" s="212" t="s">
        <v>97</v>
      </c>
      <c r="E64" s="570" t="s">
        <v>402</v>
      </c>
      <c r="F64" s="212" t="s">
        <v>90</v>
      </c>
      <c r="G64" s="226" t="s">
        <v>331</v>
      </c>
      <c r="H64" s="214">
        <v>3</v>
      </c>
      <c r="I64" s="547">
        <f aca="true" t="shared" si="1" ref="I64:I70">I63+TIME(0,H63,0)</f>
        <v>0.3916666666666665</v>
      </c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</row>
    <row r="65" spans="2:175" s="149" customFormat="1" ht="16.5" customHeight="1">
      <c r="B65" s="520"/>
      <c r="C65" s="521" t="s">
        <v>324</v>
      </c>
      <c r="D65" s="211" t="s">
        <v>97</v>
      </c>
      <c r="E65" s="231" t="s">
        <v>276</v>
      </c>
      <c r="F65" s="213" t="s">
        <v>90</v>
      </c>
      <c r="G65" s="213" t="s">
        <v>105</v>
      </c>
      <c r="H65" s="214">
        <v>3</v>
      </c>
      <c r="I65" s="547">
        <f t="shared" si="1"/>
        <v>0.3937499999999998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91" customFormat="1" ht="16.5" customHeight="1">
      <c r="B66" s="520"/>
      <c r="C66" s="521" t="s">
        <v>325</v>
      </c>
      <c r="D66" s="211" t="s">
        <v>97</v>
      </c>
      <c r="E66" s="232" t="s">
        <v>278</v>
      </c>
      <c r="F66" s="213" t="s">
        <v>90</v>
      </c>
      <c r="G66" s="213" t="s">
        <v>105</v>
      </c>
      <c r="H66" s="214">
        <v>3</v>
      </c>
      <c r="I66" s="547">
        <f t="shared" si="1"/>
        <v>0.39583333333333315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20"/>
      <c r="C67" s="521" t="s">
        <v>330</v>
      </c>
      <c r="D67" s="211" t="s">
        <v>97</v>
      </c>
      <c r="E67" s="232" t="s">
        <v>280</v>
      </c>
      <c r="F67" s="213" t="s">
        <v>90</v>
      </c>
      <c r="G67" s="213" t="s">
        <v>105</v>
      </c>
      <c r="H67" s="214">
        <v>3</v>
      </c>
      <c r="I67" s="547">
        <f t="shared" si="1"/>
        <v>0.3979166666666665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20"/>
      <c r="C68" s="521" t="s">
        <v>403</v>
      </c>
      <c r="D68" s="212" t="s">
        <v>97</v>
      </c>
      <c r="E68" s="570" t="s">
        <v>329</v>
      </c>
      <c r="F68" s="212" t="s">
        <v>90</v>
      </c>
      <c r="G68" s="226" t="s">
        <v>105</v>
      </c>
      <c r="H68" s="214">
        <v>3</v>
      </c>
      <c r="I68" s="547">
        <f t="shared" si="1"/>
        <v>0.3999999999999998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20"/>
      <c r="C69" s="521" t="s">
        <v>404</v>
      </c>
      <c r="D69" s="212" t="s">
        <v>97</v>
      </c>
      <c r="E69" s="570" t="s">
        <v>405</v>
      </c>
      <c r="F69" s="212" t="s">
        <v>90</v>
      </c>
      <c r="G69" s="226" t="s">
        <v>348</v>
      </c>
      <c r="H69" s="214">
        <v>3</v>
      </c>
      <c r="I69" s="547">
        <f t="shared" si="1"/>
        <v>0.4020833333333331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23"/>
      <c r="C70" s="524" t="s">
        <v>406</v>
      </c>
      <c r="D70" s="527" t="s">
        <v>97</v>
      </c>
      <c r="E70" s="571" t="s">
        <v>407</v>
      </c>
      <c r="F70" s="527" t="s">
        <v>90</v>
      </c>
      <c r="G70" s="572" t="s">
        <v>351</v>
      </c>
      <c r="H70" s="506">
        <v>3</v>
      </c>
      <c r="I70" s="507">
        <f t="shared" si="1"/>
        <v>0.40416666666666645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08"/>
      <c r="C71" s="509" t="s">
        <v>315</v>
      </c>
      <c r="D71" s="497"/>
      <c r="E71" s="560" t="s">
        <v>282</v>
      </c>
      <c r="F71" s="512"/>
      <c r="G71" s="512"/>
      <c r="H71" s="500"/>
      <c r="I71" s="50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46"/>
      <c r="C72" s="220" t="s">
        <v>316</v>
      </c>
      <c r="D72" s="211" t="s">
        <v>97</v>
      </c>
      <c r="E72" s="231" t="s">
        <v>158</v>
      </c>
      <c r="F72" s="213" t="s">
        <v>90</v>
      </c>
      <c r="G72" s="213" t="s">
        <v>72</v>
      </c>
      <c r="H72" s="214">
        <v>3</v>
      </c>
      <c r="I72" s="547">
        <f>I70+TIME(0,H70,0)</f>
        <v>0.4062499999999998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02"/>
      <c r="C73" s="503" t="s">
        <v>317</v>
      </c>
      <c r="D73" s="504" t="s">
        <v>97</v>
      </c>
      <c r="E73" s="573" t="s">
        <v>332</v>
      </c>
      <c r="F73" s="505" t="s">
        <v>90</v>
      </c>
      <c r="G73" s="505" t="s">
        <v>72</v>
      </c>
      <c r="H73" s="506"/>
      <c r="I73" s="507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9" s="149" customFormat="1" ht="16.5" customHeight="1">
      <c r="B74" s="215"/>
      <c r="C74" s="215"/>
      <c r="D74" s="216"/>
      <c r="E74" s="387"/>
      <c r="F74" s="217"/>
      <c r="G74" s="217"/>
      <c r="H74" s="218"/>
      <c r="I74" s="219"/>
    </row>
    <row r="75" spans="2:175" s="149" customFormat="1" ht="16.5" customHeight="1">
      <c r="B75" s="549"/>
      <c r="C75" s="550">
        <v>8</v>
      </c>
      <c r="D75" s="551" t="s">
        <v>97</v>
      </c>
      <c r="E75" s="552" t="s">
        <v>2</v>
      </c>
      <c r="F75" s="536" t="s">
        <v>90</v>
      </c>
      <c r="G75" s="536" t="s">
        <v>3</v>
      </c>
      <c r="H75" s="553">
        <v>3</v>
      </c>
      <c r="I75" s="554">
        <f>I72+TIME(0,H72,0)</f>
        <v>0.4083333333333331</v>
      </c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215"/>
      <c r="C76" s="215"/>
      <c r="D76" s="216"/>
      <c r="E76" s="387"/>
      <c r="F76" s="217"/>
      <c r="G76" s="217"/>
      <c r="H76" s="218"/>
      <c r="I76" s="219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549"/>
      <c r="C77" s="550">
        <v>9</v>
      </c>
      <c r="D77" s="551" t="s">
        <v>97</v>
      </c>
      <c r="E77" s="552" t="s">
        <v>283</v>
      </c>
      <c r="F77" s="536" t="s">
        <v>90</v>
      </c>
      <c r="G77" s="536" t="s">
        <v>206</v>
      </c>
      <c r="H77" s="553">
        <v>3</v>
      </c>
      <c r="I77" s="554">
        <f>I75+TIME(0,H75,0)</f>
        <v>0.41041666666666643</v>
      </c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215"/>
      <c r="C78" s="215"/>
      <c r="D78" s="216"/>
      <c r="E78" s="387"/>
      <c r="F78" s="217"/>
      <c r="G78" s="217"/>
      <c r="H78" s="218"/>
      <c r="I78" s="219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549"/>
      <c r="C79" s="550">
        <v>10</v>
      </c>
      <c r="D79" s="551" t="s">
        <v>97</v>
      </c>
      <c r="E79" s="574" t="s">
        <v>284</v>
      </c>
      <c r="F79" s="536" t="s">
        <v>90</v>
      </c>
      <c r="G79" s="551" t="s">
        <v>117</v>
      </c>
      <c r="H79" s="553">
        <v>3</v>
      </c>
      <c r="I79" s="554">
        <f>I77+TIME(0,H77,0)</f>
        <v>0.41249999999999976</v>
      </c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49" customFormat="1" ht="16.5" customHeight="1">
      <c r="B80" s="215"/>
      <c r="C80" s="215"/>
      <c r="D80" s="216"/>
      <c r="E80" s="246"/>
      <c r="F80" s="217"/>
      <c r="G80" s="216"/>
      <c r="H80" s="218"/>
      <c r="I80" s="219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</row>
    <row r="81" spans="2:175" s="150" customFormat="1" ht="16.5" customHeight="1">
      <c r="B81" s="549"/>
      <c r="C81" s="550">
        <v>11</v>
      </c>
      <c r="D81" s="551" t="s">
        <v>97</v>
      </c>
      <c r="E81" s="574" t="s">
        <v>77</v>
      </c>
      <c r="F81" s="536" t="s">
        <v>113</v>
      </c>
      <c r="G81" s="551" t="s">
        <v>448</v>
      </c>
      <c r="H81" s="553">
        <v>3</v>
      </c>
      <c r="I81" s="554">
        <f>I79+TIME(0,H79,0)</f>
        <v>0.4145833333333331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215"/>
      <c r="C82" s="215"/>
      <c r="D82" s="216"/>
      <c r="E82" s="246"/>
      <c r="F82" s="217"/>
      <c r="G82" s="216"/>
      <c r="H82" s="218"/>
      <c r="I82" s="219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575"/>
      <c r="C83" s="576">
        <v>12</v>
      </c>
      <c r="D83" s="497" t="s">
        <v>95</v>
      </c>
      <c r="E83" s="577" t="s">
        <v>4</v>
      </c>
      <c r="F83" s="512"/>
      <c r="G83" s="578"/>
      <c r="H83" s="500">
        <v>0</v>
      </c>
      <c r="I83" s="501">
        <f>I81+TIME(0,H81,0)</f>
        <v>0.4166666666666664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15"/>
      <c r="C84" s="227"/>
      <c r="D84" s="212"/>
      <c r="E84" s="151"/>
      <c r="F84" s="212"/>
      <c r="G84" s="226"/>
      <c r="H84" s="224"/>
      <c r="I84" s="579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66"/>
      <c r="C85" s="225"/>
      <c r="D85" s="212"/>
      <c r="E85" s="233" t="s">
        <v>106</v>
      </c>
      <c r="F85" s="151"/>
      <c r="G85" s="151"/>
      <c r="H85" s="234">
        <v>30</v>
      </c>
      <c r="I85" s="547">
        <f>I83+TIME(0,H83,0)</f>
        <v>0.4166666666666664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1:175" s="348" customFormat="1" ht="16.5" customHeight="1">
      <c r="A86" s="580"/>
      <c r="B86" s="566"/>
      <c r="C86" s="225"/>
      <c r="D86" s="212"/>
      <c r="E86" s="233"/>
      <c r="F86" s="151"/>
      <c r="G86" s="151"/>
      <c r="H86" s="234"/>
      <c r="I86" s="547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  <c r="BM86" s="582"/>
      <c r="BN86" s="582"/>
      <c r="BO86" s="582"/>
      <c r="BP86" s="582"/>
      <c r="BQ86" s="582"/>
      <c r="BR86" s="582"/>
      <c r="BS86" s="582"/>
      <c r="BT86" s="582"/>
      <c r="BU86" s="582"/>
      <c r="BV86" s="582"/>
      <c r="BW86" s="582"/>
      <c r="BX86" s="582"/>
      <c r="BY86" s="582"/>
      <c r="BZ86" s="582"/>
      <c r="CA86" s="582"/>
      <c r="CB86" s="582"/>
      <c r="CC86" s="582"/>
      <c r="CD86" s="582"/>
      <c r="CE86" s="582"/>
      <c r="CF86" s="582"/>
      <c r="CG86" s="582"/>
      <c r="CH86" s="582"/>
      <c r="CI86" s="582"/>
      <c r="CJ86" s="582"/>
      <c r="CK86" s="582"/>
      <c r="CL86" s="582"/>
      <c r="CM86" s="582"/>
      <c r="CN86" s="582"/>
      <c r="CO86" s="582"/>
      <c r="CP86" s="582"/>
      <c r="CQ86" s="582"/>
      <c r="CR86" s="582"/>
      <c r="CS86" s="582"/>
      <c r="CT86" s="582"/>
      <c r="CU86" s="582"/>
      <c r="CV86" s="582"/>
      <c r="CW86" s="582"/>
      <c r="CX86" s="582"/>
      <c r="CY86" s="582"/>
      <c r="CZ86" s="582"/>
      <c r="DA86" s="582"/>
      <c r="DB86" s="582"/>
      <c r="DC86" s="582"/>
      <c r="DD86" s="582"/>
      <c r="DE86" s="582"/>
      <c r="DF86" s="582"/>
      <c r="DG86" s="582"/>
      <c r="DH86" s="582"/>
      <c r="DI86" s="582"/>
      <c r="DJ86" s="582"/>
      <c r="DK86" s="582"/>
      <c r="DL86" s="582"/>
      <c r="DM86" s="582"/>
      <c r="DN86" s="582"/>
      <c r="DO86" s="582"/>
      <c r="DP86" s="582"/>
      <c r="DQ86" s="582"/>
      <c r="DR86" s="582"/>
      <c r="DS86" s="582"/>
      <c r="DT86" s="582"/>
      <c r="DU86" s="582"/>
      <c r="DV86" s="582"/>
      <c r="DW86" s="582"/>
      <c r="DX86" s="582"/>
      <c r="DY86" s="582"/>
      <c r="DZ86" s="582"/>
      <c r="EA86" s="582"/>
      <c r="EB86" s="582"/>
      <c r="EC86" s="582"/>
      <c r="ED86" s="582"/>
      <c r="EE86" s="582"/>
      <c r="EF86" s="582"/>
      <c r="EG86" s="582"/>
      <c r="EH86" s="582"/>
      <c r="EI86" s="582"/>
      <c r="EJ86" s="582"/>
      <c r="EK86" s="582"/>
      <c r="EL86" s="582"/>
      <c r="EM86" s="582"/>
      <c r="EN86" s="582"/>
      <c r="EO86" s="582"/>
      <c r="EP86" s="582"/>
      <c r="EQ86" s="582"/>
      <c r="ER86" s="582"/>
      <c r="ES86" s="582"/>
      <c r="ET86" s="582"/>
      <c r="EU86" s="582"/>
      <c r="EV86" s="582"/>
      <c r="EW86" s="582"/>
      <c r="EX86" s="582"/>
      <c r="EY86" s="582"/>
      <c r="EZ86" s="582"/>
      <c r="FA86" s="582"/>
      <c r="FB86" s="582"/>
      <c r="FC86" s="582"/>
      <c r="FD86" s="582"/>
      <c r="FE86" s="582"/>
      <c r="FF86" s="582"/>
      <c r="FG86" s="582"/>
      <c r="FH86" s="582"/>
      <c r="FI86" s="582"/>
      <c r="FJ86" s="582"/>
      <c r="FK86" s="582"/>
      <c r="FL86" s="582"/>
      <c r="FM86" s="582"/>
      <c r="FN86" s="582"/>
      <c r="FO86" s="582"/>
      <c r="FP86" s="582"/>
      <c r="FQ86" s="582"/>
      <c r="FR86" s="582"/>
      <c r="FS86" s="582"/>
    </row>
    <row r="87" spans="1:175" s="587" customFormat="1" ht="16.5" customHeight="1">
      <c r="A87" s="583"/>
      <c r="B87" s="568"/>
      <c r="C87" s="569"/>
      <c r="D87" s="527"/>
      <c r="E87" s="584" t="s">
        <v>11</v>
      </c>
      <c r="F87" s="585"/>
      <c r="G87" s="585"/>
      <c r="H87" s="586"/>
      <c r="I87" s="507">
        <f>I85+TIME(0,H85,0)</f>
        <v>0.4374999999999997</v>
      </c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  <c r="AP87" s="581"/>
      <c r="AQ87" s="581"/>
      <c r="AR87" s="581"/>
      <c r="AS87" s="581"/>
      <c r="AT87" s="581"/>
      <c r="AU87" s="581"/>
      <c r="AV87" s="581"/>
      <c r="AW87" s="581"/>
      <c r="AX87" s="581"/>
      <c r="AY87" s="581"/>
      <c r="AZ87" s="581"/>
      <c r="BA87" s="581"/>
      <c r="BB87" s="581"/>
      <c r="BC87" s="581"/>
      <c r="BD87" s="581"/>
      <c r="BE87" s="581"/>
      <c r="BF87" s="581"/>
      <c r="BG87" s="581"/>
      <c r="BH87" s="581"/>
      <c r="BI87" s="581"/>
      <c r="BJ87" s="581"/>
      <c r="BK87" s="581"/>
      <c r="BL87" s="581"/>
      <c r="BM87" s="581"/>
      <c r="BN87" s="581"/>
      <c r="BO87" s="581"/>
      <c r="BP87" s="581"/>
      <c r="BQ87" s="581"/>
      <c r="BR87" s="581"/>
      <c r="BS87" s="581"/>
      <c r="BT87" s="581"/>
      <c r="BU87" s="581"/>
      <c r="BV87" s="581"/>
      <c r="BW87" s="581"/>
      <c r="BX87" s="581"/>
      <c r="BY87" s="581"/>
      <c r="BZ87" s="581"/>
      <c r="CA87" s="581"/>
      <c r="CB87" s="581"/>
      <c r="CC87" s="581"/>
      <c r="CD87" s="581"/>
      <c r="CE87" s="581"/>
      <c r="CF87" s="581"/>
      <c r="CG87" s="581"/>
      <c r="CH87" s="581"/>
      <c r="CI87" s="581"/>
      <c r="CJ87" s="581"/>
      <c r="CK87" s="581"/>
      <c r="CL87" s="581"/>
      <c r="CM87" s="581"/>
      <c r="CN87" s="581"/>
      <c r="CO87" s="581"/>
      <c r="CP87" s="581"/>
      <c r="CQ87" s="581"/>
      <c r="CR87" s="581"/>
      <c r="CS87" s="581"/>
      <c r="CT87" s="581"/>
      <c r="CU87" s="581"/>
      <c r="CV87" s="581"/>
      <c r="CW87" s="581"/>
      <c r="CX87" s="581"/>
      <c r="CY87" s="581"/>
      <c r="CZ87" s="581"/>
      <c r="DA87" s="581"/>
      <c r="DB87" s="581"/>
      <c r="DC87" s="581"/>
      <c r="DD87" s="581"/>
      <c r="DE87" s="581"/>
      <c r="DF87" s="581"/>
      <c r="DG87" s="581"/>
      <c r="DH87" s="581"/>
      <c r="DI87" s="581"/>
      <c r="DJ87" s="581"/>
      <c r="DK87" s="581"/>
      <c r="DL87" s="581"/>
      <c r="DM87" s="581"/>
      <c r="DN87" s="581"/>
      <c r="DO87" s="581"/>
      <c r="DP87" s="581"/>
      <c r="DQ87" s="581"/>
      <c r="DR87" s="581"/>
      <c r="DS87" s="581"/>
      <c r="DT87" s="581"/>
      <c r="DU87" s="581"/>
      <c r="DV87" s="581"/>
      <c r="DW87" s="581"/>
      <c r="DX87" s="581"/>
      <c r="DY87" s="581"/>
      <c r="DZ87" s="581"/>
      <c r="EA87" s="581"/>
      <c r="EB87" s="581"/>
      <c r="EC87" s="581"/>
      <c r="ED87" s="581"/>
      <c r="EE87" s="581"/>
      <c r="EF87" s="581"/>
      <c r="EG87" s="581"/>
      <c r="EH87" s="581"/>
      <c r="EI87" s="581"/>
      <c r="EJ87" s="581"/>
      <c r="EK87" s="581"/>
      <c r="EL87" s="581"/>
      <c r="EM87" s="581"/>
      <c r="EN87" s="581"/>
      <c r="EO87" s="581"/>
      <c r="EP87" s="581"/>
      <c r="EQ87" s="581"/>
      <c r="ER87" s="581"/>
      <c r="ES87" s="581"/>
      <c r="ET87" s="581"/>
      <c r="EU87" s="581"/>
      <c r="EV87" s="581"/>
      <c r="EW87" s="581"/>
      <c r="EX87" s="581"/>
      <c r="EY87" s="581"/>
      <c r="EZ87" s="581"/>
      <c r="FA87" s="581"/>
      <c r="FB87" s="581"/>
      <c r="FC87" s="581"/>
      <c r="FD87" s="581"/>
      <c r="FE87" s="581"/>
      <c r="FF87" s="581"/>
      <c r="FG87" s="581"/>
      <c r="FH87" s="581"/>
      <c r="FI87" s="581"/>
      <c r="FJ87" s="581"/>
      <c r="FK87" s="581"/>
      <c r="FL87" s="581"/>
      <c r="FM87" s="581"/>
      <c r="FN87" s="581"/>
      <c r="FO87" s="581"/>
      <c r="FP87" s="581"/>
      <c r="FQ87" s="581"/>
      <c r="FR87" s="581"/>
      <c r="FS87" s="581"/>
    </row>
    <row r="88" spans="1:175" s="587" customFormat="1" ht="16.5" customHeight="1">
      <c r="A88" s="588"/>
      <c r="B88" s="228"/>
      <c r="C88" s="228"/>
      <c r="D88" s="222"/>
      <c r="E88" s="221"/>
      <c r="F88" s="150"/>
      <c r="G88" s="150"/>
      <c r="H88" s="235"/>
      <c r="I88" s="219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  <c r="AP88" s="581"/>
      <c r="AQ88" s="581"/>
      <c r="AR88" s="581"/>
      <c r="AS88" s="581"/>
      <c r="AT88" s="581"/>
      <c r="AU88" s="581"/>
      <c r="AV88" s="581"/>
      <c r="AW88" s="581"/>
      <c r="AX88" s="581"/>
      <c r="AY88" s="581"/>
      <c r="AZ88" s="581"/>
      <c r="BA88" s="581"/>
      <c r="BB88" s="581"/>
      <c r="BC88" s="581"/>
      <c r="BD88" s="581"/>
      <c r="BE88" s="581"/>
      <c r="BF88" s="581"/>
      <c r="BG88" s="581"/>
      <c r="BH88" s="581"/>
      <c r="BI88" s="581"/>
      <c r="BJ88" s="581"/>
      <c r="BK88" s="581"/>
      <c r="BL88" s="581"/>
      <c r="BM88" s="581"/>
      <c r="BN88" s="581"/>
      <c r="BO88" s="581"/>
      <c r="BP88" s="581"/>
      <c r="BQ88" s="581"/>
      <c r="BR88" s="581"/>
      <c r="BS88" s="581"/>
      <c r="BT88" s="581"/>
      <c r="BU88" s="581"/>
      <c r="BV88" s="581"/>
      <c r="BW88" s="581"/>
      <c r="BX88" s="581"/>
      <c r="BY88" s="581"/>
      <c r="BZ88" s="581"/>
      <c r="CA88" s="581"/>
      <c r="CB88" s="581"/>
      <c r="CC88" s="581"/>
      <c r="CD88" s="581"/>
      <c r="CE88" s="581"/>
      <c r="CF88" s="581"/>
      <c r="CG88" s="581"/>
      <c r="CH88" s="581"/>
      <c r="CI88" s="581"/>
      <c r="CJ88" s="581"/>
      <c r="CK88" s="581"/>
      <c r="CL88" s="581"/>
      <c r="CM88" s="581"/>
      <c r="CN88" s="581"/>
      <c r="CO88" s="581"/>
      <c r="CP88" s="581"/>
      <c r="CQ88" s="581"/>
      <c r="CR88" s="581"/>
      <c r="CS88" s="581"/>
      <c r="CT88" s="581"/>
      <c r="CU88" s="581"/>
      <c r="CV88" s="581"/>
      <c r="CW88" s="581"/>
      <c r="CX88" s="581"/>
      <c r="CY88" s="581"/>
      <c r="CZ88" s="581"/>
      <c r="DA88" s="581"/>
      <c r="DB88" s="581"/>
      <c r="DC88" s="581"/>
      <c r="DD88" s="581"/>
      <c r="DE88" s="581"/>
      <c r="DF88" s="581"/>
      <c r="DG88" s="581"/>
      <c r="DH88" s="581"/>
      <c r="DI88" s="581"/>
      <c r="DJ88" s="581"/>
      <c r="DK88" s="581"/>
      <c r="DL88" s="581"/>
      <c r="DM88" s="581"/>
      <c r="DN88" s="581"/>
      <c r="DO88" s="581"/>
      <c r="DP88" s="581"/>
      <c r="DQ88" s="581"/>
      <c r="DR88" s="581"/>
      <c r="DS88" s="581"/>
      <c r="DT88" s="581"/>
      <c r="DU88" s="581"/>
      <c r="DV88" s="581"/>
      <c r="DW88" s="581"/>
      <c r="DX88" s="581"/>
      <c r="DY88" s="581"/>
      <c r="DZ88" s="581"/>
      <c r="EA88" s="581"/>
      <c r="EB88" s="581"/>
      <c r="EC88" s="581"/>
      <c r="ED88" s="581"/>
      <c r="EE88" s="581"/>
      <c r="EF88" s="581"/>
      <c r="EG88" s="581"/>
      <c r="EH88" s="581"/>
      <c r="EI88" s="581"/>
      <c r="EJ88" s="581"/>
      <c r="EK88" s="581"/>
      <c r="EL88" s="581"/>
      <c r="EM88" s="581"/>
      <c r="EN88" s="581"/>
      <c r="EO88" s="581"/>
      <c r="EP88" s="581"/>
      <c r="EQ88" s="581"/>
      <c r="ER88" s="581"/>
      <c r="ES88" s="581"/>
      <c r="ET88" s="581"/>
      <c r="EU88" s="581"/>
      <c r="EV88" s="581"/>
      <c r="EW88" s="581"/>
      <c r="EX88" s="581"/>
      <c r="EY88" s="581"/>
      <c r="EZ88" s="581"/>
      <c r="FA88" s="581"/>
      <c r="FB88" s="581"/>
      <c r="FC88" s="581"/>
      <c r="FD88" s="581"/>
      <c r="FE88" s="581"/>
      <c r="FF88" s="581"/>
      <c r="FG88" s="581"/>
      <c r="FH88" s="581"/>
      <c r="FI88" s="581"/>
      <c r="FJ88" s="581"/>
      <c r="FK88" s="581"/>
      <c r="FL88" s="581"/>
      <c r="FM88" s="581"/>
      <c r="FN88" s="581"/>
      <c r="FO88" s="581"/>
      <c r="FP88" s="581"/>
      <c r="FQ88" s="581"/>
      <c r="FR88" s="581"/>
      <c r="FS88" s="581"/>
    </row>
    <row r="89" spans="1:175" s="386" customFormat="1" ht="16.5" customHeight="1">
      <c r="A89" s="588"/>
      <c r="B89" s="589"/>
      <c r="C89" s="590"/>
      <c r="D89" s="590"/>
      <c r="E89" s="590"/>
      <c r="F89" s="590"/>
      <c r="G89" s="590"/>
      <c r="H89" s="590"/>
      <c r="I89" s="59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81"/>
      <c r="AV89" s="581"/>
      <c r="AW89" s="581"/>
      <c r="AX89" s="581"/>
      <c r="AY89" s="581"/>
      <c r="AZ89" s="581"/>
      <c r="BA89" s="581"/>
      <c r="BB89" s="581"/>
      <c r="BC89" s="581"/>
      <c r="BD89" s="581"/>
      <c r="BE89" s="581"/>
      <c r="BF89" s="581"/>
      <c r="BG89" s="581"/>
      <c r="BH89" s="581"/>
      <c r="BI89" s="581"/>
      <c r="BJ89" s="581"/>
      <c r="BK89" s="581"/>
      <c r="BL89" s="581"/>
      <c r="BM89" s="581"/>
      <c r="BN89" s="581"/>
      <c r="BO89" s="581"/>
      <c r="BP89" s="581"/>
      <c r="BQ89" s="581"/>
      <c r="BR89" s="581"/>
      <c r="BS89" s="581"/>
      <c r="BT89" s="581"/>
      <c r="BU89" s="581"/>
      <c r="BV89" s="581"/>
      <c r="BW89" s="581"/>
      <c r="BX89" s="581"/>
      <c r="BY89" s="581"/>
      <c r="BZ89" s="581"/>
      <c r="CA89" s="581"/>
      <c r="CB89" s="581"/>
      <c r="CC89" s="581"/>
      <c r="CD89" s="581"/>
      <c r="CE89" s="581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1"/>
      <c r="CQ89" s="581"/>
      <c r="CR89" s="581"/>
      <c r="CS89" s="581"/>
      <c r="CT89" s="581"/>
      <c r="CU89" s="581"/>
      <c r="CV89" s="581"/>
      <c r="CW89" s="581"/>
      <c r="CX89" s="581"/>
      <c r="CY89" s="581"/>
      <c r="CZ89" s="581"/>
      <c r="DA89" s="581"/>
      <c r="DB89" s="581"/>
      <c r="DC89" s="581"/>
      <c r="DD89" s="581"/>
      <c r="DE89" s="581"/>
      <c r="DF89" s="581"/>
      <c r="DG89" s="581"/>
      <c r="DH89" s="581"/>
      <c r="DI89" s="581"/>
      <c r="DJ89" s="581"/>
      <c r="DK89" s="581"/>
      <c r="DL89" s="581"/>
      <c r="DM89" s="581"/>
      <c r="DN89" s="581"/>
      <c r="DO89" s="581"/>
      <c r="DP89" s="581"/>
      <c r="DQ89" s="581"/>
      <c r="DR89" s="581"/>
      <c r="DS89" s="581"/>
      <c r="DT89" s="581"/>
      <c r="DU89" s="581"/>
      <c r="DV89" s="581"/>
      <c r="DW89" s="581"/>
      <c r="DX89" s="581"/>
      <c r="DY89" s="581"/>
      <c r="DZ89" s="581"/>
      <c r="EA89" s="581"/>
      <c r="EB89" s="581"/>
      <c r="EC89" s="581"/>
      <c r="ED89" s="581"/>
      <c r="EE89" s="581"/>
      <c r="EF89" s="581"/>
      <c r="EG89" s="581"/>
      <c r="EH89" s="581"/>
      <c r="EI89" s="581"/>
      <c r="EJ89" s="581"/>
      <c r="EK89" s="581"/>
      <c r="EL89" s="581"/>
      <c r="EM89" s="581"/>
      <c r="EN89" s="581"/>
      <c r="EO89" s="581"/>
      <c r="EP89" s="581"/>
      <c r="EQ89" s="581"/>
      <c r="ER89" s="581"/>
      <c r="ES89" s="581"/>
      <c r="ET89" s="581"/>
      <c r="EU89" s="581"/>
      <c r="EV89" s="581"/>
      <c r="EW89" s="581"/>
      <c r="EX89" s="581"/>
      <c r="EY89" s="581"/>
      <c r="EZ89" s="581"/>
      <c r="FA89" s="581"/>
      <c r="FB89" s="581"/>
      <c r="FC89" s="581"/>
      <c r="FD89" s="581"/>
      <c r="FE89" s="581"/>
      <c r="FF89" s="581"/>
      <c r="FG89" s="581"/>
      <c r="FH89" s="581"/>
      <c r="FI89" s="581"/>
      <c r="FJ89" s="581"/>
      <c r="FK89" s="581"/>
      <c r="FL89" s="581"/>
      <c r="FM89" s="581"/>
      <c r="FN89" s="581"/>
      <c r="FO89" s="581"/>
      <c r="FP89" s="581"/>
      <c r="FQ89" s="581"/>
      <c r="FR89" s="581"/>
      <c r="FS89" s="581"/>
    </row>
    <row r="90" spans="1:175" s="587" customFormat="1" ht="16.5" customHeight="1">
      <c r="A90" s="588"/>
      <c r="B90" s="592"/>
      <c r="C90" s="593"/>
      <c r="D90" s="594"/>
      <c r="E90" s="594"/>
      <c r="F90" s="594"/>
      <c r="G90" s="594"/>
      <c r="H90" s="594"/>
      <c r="I90" s="595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1"/>
      <c r="CG90" s="581"/>
      <c r="CH90" s="581"/>
      <c r="CI90" s="581"/>
      <c r="CJ90" s="581"/>
      <c r="CK90" s="581"/>
      <c r="CL90" s="581"/>
      <c r="CM90" s="581"/>
      <c r="CN90" s="581"/>
      <c r="CO90" s="581"/>
      <c r="CP90" s="581"/>
      <c r="CQ90" s="581"/>
      <c r="CR90" s="581"/>
      <c r="CS90" s="581"/>
      <c r="CT90" s="581"/>
      <c r="CU90" s="581"/>
      <c r="CV90" s="581"/>
      <c r="CW90" s="581"/>
      <c r="CX90" s="581"/>
      <c r="CY90" s="581"/>
      <c r="CZ90" s="581"/>
      <c r="DA90" s="581"/>
      <c r="DB90" s="581"/>
      <c r="DC90" s="581"/>
      <c r="DD90" s="581"/>
      <c r="DE90" s="581"/>
      <c r="DF90" s="581"/>
      <c r="DG90" s="581"/>
      <c r="DH90" s="581"/>
      <c r="DI90" s="581"/>
      <c r="DJ90" s="581"/>
      <c r="DK90" s="581"/>
      <c r="DL90" s="581"/>
      <c r="DM90" s="581"/>
      <c r="DN90" s="581"/>
      <c r="DO90" s="581"/>
      <c r="DP90" s="581"/>
      <c r="DQ90" s="581"/>
      <c r="DR90" s="581"/>
      <c r="DS90" s="581"/>
      <c r="DT90" s="581"/>
      <c r="DU90" s="581"/>
      <c r="DV90" s="581"/>
      <c r="DW90" s="581"/>
      <c r="DX90" s="581"/>
      <c r="DY90" s="581"/>
      <c r="DZ90" s="581"/>
      <c r="EA90" s="581"/>
      <c r="EB90" s="581"/>
      <c r="EC90" s="581"/>
      <c r="ED90" s="581"/>
      <c r="EE90" s="581"/>
      <c r="EF90" s="581"/>
      <c r="EG90" s="581"/>
      <c r="EH90" s="581"/>
      <c r="EI90" s="581"/>
      <c r="EJ90" s="581"/>
      <c r="EK90" s="581"/>
      <c r="EL90" s="581"/>
      <c r="EM90" s="581"/>
      <c r="EN90" s="581"/>
      <c r="EO90" s="581"/>
      <c r="EP90" s="581"/>
      <c r="EQ90" s="581"/>
      <c r="ER90" s="581"/>
      <c r="ES90" s="581"/>
      <c r="ET90" s="581"/>
      <c r="EU90" s="581"/>
      <c r="EV90" s="581"/>
      <c r="EW90" s="581"/>
      <c r="EX90" s="581"/>
      <c r="EY90" s="581"/>
      <c r="EZ90" s="581"/>
      <c r="FA90" s="581"/>
      <c r="FB90" s="581"/>
      <c r="FC90" s="581"/>
      <c r="FD90" s="581"/>
      <c r="FE90" s="581"/>
      <c r="FF90" s="581"/>
      <c r="FG90" s="581"/>
      <c r="FH90" s="581"/>
      <c r="FI90" s="581"/>
      <c r="FJ90" s="581"/>
      <c r="FK90" s="581"/>
      <c r="FL90" s="581"/>
      <c r="FM90" s="581"/>
      <c r="FN90" s="581"/>
      <c r="FO90" s="581"/>
      <c r="FP90" s="581"/>
      <c r="FQ90" s="581"/>
      <c r="FR90" s="581"/>
      <c r="FS90" s="581"/>
    </row>
    <row r="91" spans="1:175" s="587" customFormat="1" ht="16.5" customHeight="1">
      <c r="A91" s="588"/>
      <c r="B91" s="596"/>
      <c r="C91" s="597" t="s">
        <v>98</v>
      </c>
      <c r="D91" s="598" t="s">
        <v>98</v>
      </c>
      <c r="E91" s="599" t="s">
        <v>99</v>
      </c>
      <c r="F91" s="598" t="s">
        <v>98</v>
      </c>
      <c r="G91" s="599"/>
      <c r="H91" s="600" t="s">
        <v>98</v>
      </c>
      <c r="I91" s="601" t="s">
        <v>98</v>
      </c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  <c r="BQ91" s="581"/>
      <c r="BR91" s="581"/>
      <c r="BS91" s="581"/>
      <c r="BT91" s="581"/>
      <c r="BU91" s="581"/>
      <c r="BV91" s="581"/>
      <c r="BW91" s="581"/>
      <c r="BX91" s="581"/>
      <c r="BY91" s="581"/>
      <c r="BZ91" s="581"/>
      <c r="CA91" s="581"/>
      <c r="CB91" s="581"/>
      <c r="CC91" s="581"/>
      <c r="CD91" s="581"/>
      <c r="CE91" s="581"/>
      <c r="CF91" s="581"/>
      <c r="CG91" s="581"/>
      <c r="CH91" s="581"/>
      <c r="CI91" s="581"/>
      <c r="CJ91" s="581"/>
      <c r="CK91" s="581"/>
      <c r="CL91" s="581"/>
      <c r="CM91" s="581"/>
      <c r="CN91" s="581"/>
      <c r="CO91" s="581"/>
      <c r="CP91" s="581"/>
      <c r="CQ91" s="581"/>
      <c r="CR91" s="581"/>
      <c r="CS91" s="581"/>
      <c r="CT91" s="581"/>
      <c r="CU91" s="581"/>
      <c r="CV91" s="581"/>
      <c r="CW91" s="581"/>
      <c r="CX91" s="581"/>
      <c r="CY91" s="581"/>
      <c r="CZ91" s="581"/>
      <c r="DA91" s="581"/>
      <c r="DB91" s="581"/>
      <c r="DC91" s="581"/>
      <c r="DD91" s="581"/>
      <c r="DE91" s="581"/>
      <c r="DF91" s="581"/>
      <c r="DG91" s="581"/>
      <c r="DH91" s="581"/>
      <c r="DI91" s="581"/>
      <c r="DJ91" s="581"/>
      <c r="DK91" s="581"/>
      <c r="DL91" s="581"/>
      <c r="DM91" s="581"/>
      <c r="DN91" s="581"/>
      <c r="DO91" s="581"/>
      <c r="DP91" s="581"/>
      <c r="DQ91" s="581"/>
      <c r="DR91" s="581"/>
      <c r="DS91" s="581"/>
      <c r="DT91" s="581"/>
      <c r="DU91" s="581"/>
      <c r="DV91" s="581"/>
      <c r="DW91" s="581"/>
      <c r="DX91" s="581"/>
      <c r="DY91" s="581"/>
      <c r="DZ91" s="581"/>
      <c r="EA91" s="581"/>
      <c r="EB91" s="581"/>
      <c r="EC91" s="581"/>
      <c r="ED91" s="581"/>
      <c r="EE91" s="581"/>
      <c r="EF91" s="581"/>
      <c r="EG91" s="581"/>
      <c r="EH91" s="581"/>
      <c r="EI91" s="581"/>
      <c r="EJ91" s="581"/>
      <c r="EK91" s="581"/>
      <c r="EL91" s="581"/>
      <c r="EM91" s="581"/>
      <c r="EN91" s="581"/>
      <c r="EO91" s="581"/>
      <c r="EP91" s="581"/>
      <c r="EQ91" s="581"/>
      <c r="ER91" s="581"/>
      <c r="ES91" s="581"/>
      <c r="ET91" s="581"/>
      <c r="EU91" s="581"/>
      <c r="EV91" s="581"/>
      <c r="EW91" s="581"/>
      <c r="EX91" s="581"/>
      <c r="EY91" s="581"/>
      <c r="EZ91" s="581"/>
      <c r="FA91" s="581"/>
      <c r="FB91" s="581"/>
      <c r="FC91" s="581"/>
      <c r="FD91" s="581"/>
      <c r="FE91" s="581"/>
      <c r="FF91" s="581"/>
      <c r="FG91" s="581"/>
      <c r="FH91" s="581"/>
      <c r="FI91" s="581"/>
      <c r="FJ91" s="581"/>
      <c r="FK91" s="581"/>
      <c r="FL91" s="581"/>
      <c r="FM91" s="581"/>
      <c r="FN91" s="581"/>
      <c r="FO91" s="581"/>
      <c r="FP91" s="581"/>
      <c r="FQ91" s="581"/>
      <c r="FR91" s="581"/>
      <c r="FS91" s="581"/>
    </row>
    <row r="92" spans="1:175" s="587" customFormat="1" ht="16.5" customHeight="1">
      <c r="A92" s="588"/>
      <c r="B92" s="596"/>
      <c r="C92" s="597"/>
      <c r="D92" s="599"/>
      <c r="E92" s="599" t="s">
        <v>60</v>
      </c>
      <c r="F92" s="599"/>
      <c r="G92" s="602"/>
      <c r="H92" s="594"/>
      <c r="I92" s="595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81"/>
      <c r="AV92" s="581"/>
      <c r="AW92" s="581"/>
      <c r="AX92" s="581"/>
      <c r="AY92" s="581"/>
      <c r="AZ92" s="581"/>
      <c r="BA92" s="581"/>
      <c r="BB92" s="581"/>
      <c r="BC92" s="581"/>
      <c r="BD92" s="581"/>
      <c r="BE92" s="581"/>
      <c r="BF92" s="581"/>
      <c r="BG92" s="581"/>
      <c r="BH92" s="581"/>
      <c r="BI92" s="581"/>
      <c r="BJ92" s="581"/>
      <c r="BK92" s="581"/>
      <c r="BL92" s="581"/>
      <c r="BM92" s="581"/>
      <c r="BN92" s="581"/>
      <c r="BO92" s="581"/>
      <c r="BP92" s="581"/>
      <c r="BQ92" s="581"/>
      <c r="BR92" s="581"/>
      <c r="BS92" s="581"/>
      <c r="BT92" s="581"/>
      <c r="BU92" s="581"/>
      <c r="BV92" s="581"/>
      <c r="BW92" s="581"/>
      <c r="BX92" s="581"/>
      <c r="BY92" s="581"/>
      <c r="BZ92" s="581"/>
      <c r="CA92" s="581"/>
      <c r="CB92" s="581"/>
      <c r="CC92" s="581"/>
      <c r="CD92" s="581"/>
      <c r="CE92" s="581"/>
      <c r="CF92" s="581"/>
      <c r="CG92" s="581"/>
      <c r="CH92" s="581"/>
      <c r="CI92" s="581"/>
      <c r="CJ92" s="581"/>
      <c r="CK92" s="581"/>
      <c r="CL92" s="581"/>
      <c r="CM92" s="581"/>
      <c r="CN92" s="581"/>
      <c r="CO92" s="581"/>
      <c r="CP92" s="581"/>
      <c r="CQ92" s="581"/>
      <c r="CR92" s="581"/>
      <c r="CS92" s="581"/>
      <c r="CT92" s="581"/>
      <c r="CU92" s="581"/>
      <c r="CV92" s="581"/>
      <c r="CW92" s="581"/>
      <c r="CX92" s="581"/>
      <c r="CY92" s="581"/>
      <c r="CZ92" s="581"/>
      <c r="DA92" s="581"/>
      <c r="DB92" s="581"/>
      <c r="DC92" s="581"/>
      <c r="DD92" s="581"/>
      <c r="DE92" s="581"/>
      <c r="DF92" s="581"/>
      <c r="DG92" s="581"/>
      <c r="DH92" s="581"/>
      <c r="DI92" s="581"/>
      <c r="DJ92" s="581"/>
      <c r="DK92" s="581"/>
      <c r="DL92" s="581"/>
      <c r="DM92" s="581"/>
      <c r="DN92" s="581"/>
      <c r="DO92" s="581"/>
      <c r="DP92" s="581"/>
      <c r="DQ92" s="581"/>
      <c r="DR92" s="581"/>
      <c r="DS92" s="581"/>
      <c r="DT92" s="581"/>
      <c r="DU92" s="581"/>
      <c r="DV92" s="581"/>
      <c r="DW92" s="581"/>
      <c r="DX92" s="581"/>
      <c r="DY92" s="581"/>
      <c r="DZ92" s="581"/>
      <c r="EA92" s="581"/>
      <c r="EB92" s="581"/>
      <c r="EC92" s="581"/>
      <c r="ED92" s="581"/>
      <c r="EE92" s="581"/>
      <c r="EF92" s="581"/>
      <c r="EG92" s="581"/>
      <c r="EH92" s="581"/>
      <c r="EI92" s="581"/>
      <c r="EJ92" s="581"/>
      <c r="EK92" s="581"/>
      <c r="EL92" s="581"/>
      <c r="EM92" s="581"/>
      <c r="EN92" s="581"/>
      <c r="EO92" s="581"/>
      <c r="EP92" s="581"/>
      <c r="EQ92" s="581"/>
      <c r="ER92" s="581"/>
      <c r="ES92" s="581"/>
      <c r="ET92" s="581"/>
      <c r="EU92" s="581"/>
      <c r="EV92" s="581"/>
      <c r="EW92" s="581"/>
      <c r="EX92" s="581"/>
      <c r="EY92" s="581"/>
      <c r="EZ92" s="581"/>
      <c r="FA92" s="581"/>
      <c r="FB92" s="581"/>
      <c r="FC92" s="581"/>
      <c r="FD92" s="581"/>
      <c r="FE92" s="581"/>
      <c r="FF92" s="581"/>
      <c r="FG92" s="581"/>
      <c r="FH92" s="581"/>
      <c r="FI92" s="581"/>
      <c r="FJ92" s="581"/>
      <c r="FK92" s="581"/>
      <c r="FL92" s="581"/>
      <c r="FM92" s="581"/>
      <c r="FN92" s="581"/>
      <c r="FO92" s="581"/>
      <c r="FP92" s="581"/>
      <c r="FQ92" s="581"/>
      <c r="FR92" s="581"/>
      <c r="FS92" s="581"/>
    </row>
    <row r="93" spans="1:175" s="587" customFormat="1" ht="16.5" customHeight="1">
      <c r="A93" s="588"/>
      <c r="B93" s="596"/>
      <c r="C93" s="597"/>
      <c r="D93" s="599"/>
      <c r="E93" s="599"/>
      <c r="F93" s="599"/>
      <c r="G93" s="602"/>
      <c r="H93" s="594"/>
      <c r="I93" s="595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  <c r="AU93" s="581"/>
      <c r="AV93" s="581"/>
      <c r="AW93" s="581"/>
      <c r="AX93" s="581"/>
      <c r="AY93" s="581"/>
      <c r="AZ93" s="581"/>
      <c r="BA93" s="581"/>
      <c r="BB93" s="581"/>
      <c r="BC93" s="581"/>
      <c r="BD93" s="581"/>
      <c r="BE93" s="581"/>
      <c r="BF93" s="581"/>
      <c r="BG93" s="581"/>
      <c r="BH93" s="581"/>
      <c r="BI93" s="581"/>
      <c r="BJ93" s="581"/>
      <c r="BK93" s="581"/>
      <c r="BL93" s="581"/>
      <c r="BM93" s="581"/>
      <c r="BN93" s="581"/>
      <c r="BO93" s="581"/>
      <c r="BP93" s="581"/>
      <c r="BQ93" s="581"/>
      <c r="BR93" s="581"/>
      <c r="BS93" s="581"/>
      <c r="BT93" s="581"/>
      <c r="BU93" s="581"/>
      <c r="BV93" s="581"/>
      <c r="BW93" s="581"/>
      <c r="BX93" s="581"/>
      <c r="BY93" s="581"/>
      <c r="BZ93" s="581"/>
      <c r="CA93" s="581"/>
      <c r="CB93" s="581"/>
      <c r="CC93" s="581"/>
      <c r="CD93" s="581"/>
      <c r="CE93" s="581"/>
      <c r="CF93" s="581"/>
      <c r="CG93" s="581"/>
      <c r="CH93" s="581"/>
      <c r="CI93" s="581"/>
      <c r="CJ93" s="581"/>
      <c r="CK93" s="581"/>
      <c r="CL93" s="581"/>
      <c r="CM93" s="581"/>
      <c r="CN93" s="581"/>
      <c r="CO93" s="581"/>
      <c r="CP93" s="581"/>
      <c r="CQ93" s="581"/>
      <c r="CR93" s="581"/>
      <c r="CS93" s="581"/>
      <c r="CT93" s="581"/>
      <c r="CU93" s="581"/>
      <c r="CV93" s="581"/>
      <c r="CW93" s="581"/>
      <c r="CX93" s="581"/>
      <c r="CY93" s="581"/>
      <c r="CZ93" s="581"/>
      <c r="DA93" s="581"/>
      <c r="DB93" s="581"/>
      <c r="DC93" s="581"/>
      <c r="DD93" s="581"/>
      <c r="DE93" s="581"/>
      <c r="DF93" s="581"/>
      <c r="DG93" s="581"/>
      <c r="DH93" s="581"/>
      <c r="DI93" s="581"/>
      <c r="DJ93" s="581"/>
      <c r="DK93" s="581"/>
      <c r="DL93" s="581"/>
      <c r="DM93" s="581"/>
      <c r="DN93" s="581"/>
      <c r="DO93" s="581"/>
      <c r="DP93" s="581"/>
      <c r="DQ93" s="581"/>
      <c r="DR93" s="581"/>
      <c r="DS93" s="581"/>
      <c r="DT93" s="581"/>
      <c r="DU93" s="581"/>
      <c r="DV93" s="581"/>
      <c r="DW93" s="581"/>
      <c r="DX93" s="581"/>
      <c r="DY93" s="581"/>
      <c r="DZ93" s="581"/>
      <c r="EA93" s="581"/>
      <c r="EB93" s="581"/>
      <c r="EC93" s="581"/>
      <c r="ED93" s="581"/>
      <c r="EE93" s="581"/>
      <c r="EF93" s="581"/>
      <c r="EG93" s="581"/>
      <c r="EH93" s="581"/>
      <c r="EI93" s="581"/>
      <c r="EJ93" s="581"/>
      <c r="EK93" s="581"/>
      <c r="EL93" s="581"/>
      <c r="EM93" s="581"/>
      <c r="EN93" s="581"/>
      <c r="EO93" s="581"/>
      <c r="EP93" s="581"/>
      <c r="EQ93" s="581"/>
      <c r="ER93" s="581"/>
      <c r="ES93" s="581"/>
      <c r="ET93" s="581"/>
      <c r="EU93" s="581"/>
      <c r="EV93" s="581"/>
      <c r="EW93" s="581"/>
      <c r="EX93" s="581"/>
      <c r="EY93" s="581"/>
      <c r="EZ93" s="581"/>
      <c r="FA93" s="581"/>
      <c r="FB93" s="581"/>
      <c r="FC93" s="581"/>
      <c r="FD93" s="581"/>
      <c r="FE93" s="581"/>
      <c r="FF93" s="581"/>
      <c r="FG93" s="581"/>
      <c r="FH93" s="581"/>
      <c r="FI93" s="581"/>
      <c r="FJ93" s="581"/>
      <c r="FK93" s="581"/>
      <c r="FL93" s="581"/>
      <c r="FM93" s="581"/>
      <c r="FN93" s="581"/>
      <c r="FO93" s="581"/>
      <c r="FP93" s="581"/>
      <c r="FQ93" s="581"/>
      <c r="FR93" s="581"/>
      <c r="FS93" s="581"/>
    </row>
    <row r="94" spans="1:175" s="608" customFormat="1" ht="16.5" customHeight="1">
      <c r="A94" s="153"/>
      <c r="B94" s="603"/>
      <c r="C94" s="604"/>
      <c r="D94" s="605"/>
      <c r="E94" s="605"/>
      <c r="F94" s="605"/>
      <c r="G94" s="605"/>
      <c r="H94" s="606"/>
      <c r="I94" s="607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</row>
    <row r="96" spans="2:9" s="150" customFormat="1" ht="16.5" customHeight="1">
      <c r="B96" s="228"/>
      <c r="C96" s="228"/>
      <c r="D96" s="222"/>
      <c r="E96" s="221"/>
      <c r="H96" s="235"/>
      <c r="I96" s="219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8">
      <selection activeCell="C15" sqref="C15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092" t="s">
        <v>33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4"/>
    </row>
    <row r="2" spans="1:28" s="9" customFormat="1" ht="12.75">
      <c r="A2" s="1095"/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7"/>
    </row>
    <row r="3" spans="1:28" s="9" customFormat="1" ht="15">
      <c r="A3" s="1098" t="s">
        <v>446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100"/>
    </row>
    <row r="4" spans="1:28" s="9" customFormat="1" ht="17.25">
      <c r="A4" s="1101" t="s">
        <v>449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100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88</v>
      </c>
      <c r="B8" s="1" t="s">
        <v>109</v>
      </c>
      <c r="C8" s="14" t="s">
        <v>89</v>
      </c>
      <c r="D8" s="2"/>
      <c r="E8" s="2" t="s">
        <v>105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109</v>
      </c>
      <c r="C9" s="15" t="s">
        <v>114</v>
      </c>
      <c r="D9" s="2"/>
      <c r="E9" s="2" t="s">
        <v>118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56" t="s">
        <v>443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56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109</v>
      </c>
      <c r="C14" s="10" t="s">
        <v>151</v>
      </c>
      <c r="D14" s="2"/>
      <c r="E14" s="2" t="s">
        <v>105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34</v>
      </c>
      <c r="D15" s="2"/>
      <c r="E15" s="2" t="s">
        <v>105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350</v>
      </c>
      <c r="D16" s="2"/>
      <c r="E16" s="2" t="s">
        <v>105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95</v>
      </c>
      <c r="C17" s="10" t="s">
        <v>437</v>
      </c>
      <c r="D17" s="2"/>
      <c r="E17" s="2" t="s">
        <v>105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339</v>
      </c>
      <c r="B19" s="2" t="s">
        <v>95</v>
      </c>
      <c r="C19" s="5" t="s">
        <v>408</v>
      </c>
      <c r="D19" s="6" t="s">
        <v>113</v>
      </c>
      <c r="E19" s="5" t="s">
        <v>331</v>
      </c>
      <c r="F19" s="3">
        <v>9</v>
      </c>
      <c r="G19" s="4">
        <f t="shared" si="0"/>
        <v>0.4520833333333333</v>
      </c>
    </row>
    <row r="20" spans="1:7" ht="15">
      <c r="A20" s="7" t="s">
        <v>340</v>
      </c>
      <c r="B20" s="2" t="s">
        <v>95</v>
      </c>
      <c r="C20" s="5" t="s">
        <v>303</v>
      </c>
      <c r="D20" s="6" t="s">
        <v>113</v>
      </c>
      <c r="E20" s="5" t="s">
        <v>105</v>
      </c>
      <c r="F20" s="3">
        <v>9</v>
      </c>
      <c r="G20" s="4">
        <f t="shared" si="0"/>
        <v>0.45833333333333326</v>
      </c>
    </row>
    <row r="21" spans="1:7" ht="15">
      <c r="A21" s="7" t="s">
        <v>341</v>
      </c>
      <c r="B21" s="2" t="s">
        <v>95</v>
      </c>
      <c r="C21" s="5" t="s">
        <v>438</v>
      </c>
      <c r="D21" s="6" t="s">
        <v>113</v>
      </c>
      <c r="E21" s="5" t="s">
        <v>148</v>
      </c>
      <c r="F21" s="3">
        <v>9</v>
      </c>
      <c r="G21" s="4">
        <f t="shared" si="0"/>
        <v>0.46458333333333324</v>
      </c>
    </row>
    <row r="22" spans="1:7" ht="15">
      <c r="A22" s="7" t="s">
        <v>342</v>
      </c>
      <c r="B22" s="2" t="s">
        <v>95</v>
      </c>
      <c r="C22" s="5" t="s">
        <v>439</v>
      </c>
      <c r="D22" s="6" t="s">
        <v>113</v>
      </c>
      <c r="E22" s="5" t="s">
        <v>348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343</v>
      </c>
      <c r="B23" s="2" t="s">
        <v>95</v>
      </c>
      <c r="C23" s="5" t="s">
        <v>68</v>
      </c>
      <c r="D23" s="6" t="s">
        <v>113</v>
      </c>
      <c r="E23" s="5" t="s">
        <v>307</v>
      </c>
      <c r="F23" s="3">
        <v>9</v>
      </c>
      <c r="G23" s="4">
        <f t="shared" si="1"/>
        <v>0.4770833333333332</v>
      </c>
    </row>
    <row r="24" spans="1:7" ht="15">
      <c r="A24" s="7" t="s">
        <v>343</v>
      </c>
      <c r="B24" s="2" t="s">
        <v>95</v>
      </c>
      <c r="C24" s="5" t="s">
        <v>440</v>
      </c>
      <c r="D24" s="6" t="s">
        <v>113</v>
      </c>
      <c r="E24" s="5" t="s">
        <v>441</v>
      </c>
      <c r="F24" s="3">
        <v>9</v>
      </c>
      <c r="G24" s="4">
        <f t="shared" si="1"/>
        <v>0.48333333333333317</v>
      </c>
    </row>
    <row r="25" spans="1:7" ht="15">
      <c r="A25" s="7" t="s">
        <v>344</v>
      </c>
      <c r="B25" s="2" t="s">
        <v>95</v>
      </c>
      <c r="C25" s="5" t="s">
        <v>442</v>
      </c>
      <c r="D25" s="6" t="s">
        <v>113</v>
      </c>
      <c r="E25" s="5" t="s">
        <v>307</v>
      </c>
      <c r="F25" s="3">
        <v>9</v>
      </c>
      <c r="G25" s="4">
        <f t="shared" si="1"/>
        <v>0.48958333333333315</v>
      </c>
    </row>
    <row r="26" spans="1:7" ht="15">
      <c r="A26" s="7" t="s">
        <v>345</v>
      </c>
      <c r="B26" s="2" t="s">
        <v>95</v>
      </c>
      <c r="C26" s="5" t="s">
        <v>304</v>
      </c>
      <c r="D26" s="6" t="s">
        <v>113</v>
      </c>
      <c r="E26" s="5" t="s">
        <v>305</v>
      </c>
      <c r="F26" s="3">
        <v>9</v>
      </c>
      <c r="G26" s="4">
        <f t="shared" si="1"/>
        <v>0.4958333333333331</v>
      </c>
    </row>
    <row r="27" spans="1:7" ht="15">
      <c r="A27" s="7" t="s">
        <v>346</v>
      </c>
      <c r="B27" s="2" t="s">
        <v>95</v>
      </c>
      <c r="C27" s="5" t="s">
        <v>254</v>
      </c>
      <c r="D27" s="6" t="s">
        <v>113</v>
      </c>
      <c r="E27" s="5" t="s">
        <v>206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347</v>
      </c>
      <c r="B30" s="2" t="s">
        <v>95</v>
      </c>
      <c r="C30" s="5" t="s">
        <v>289</v>
      </c>
      <c r="D30" s="6" t="s">
        <v>113</v>
      </c>
      <c r="E30" s="5" t="s">
        <v>117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107</v>
      </c>
      <c r="B32" s="2" t="s">
        <v>95</v>
      </c>
      <c r="C32" s="5" t="s">
        <v>36</v>
      </c>
      <c r="D32" s="6"/>
      <c r="E32" s="5" t="s">
        <v>105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44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44"/>
      <c r="D34" s="6"/>
      <c r="E34" s="5"/>
      <c r="F34" s="3"/>
      <c r="G34" s="4"/>
    </row>
    <row r="35" spans="1:7" ht="15">
      <c r="A35" s="7" t="s">
        <v>108</v>
      </c>
      <c r="B35" s="2" t="s">
        <v>95</v>
      </c>
      <c r="C35" s="5" t="s">
        <v>224</v>
      </c>
      <c r="D35" s="2" t="s">
        <v>90</v>
      </c>
      <c r="E35" s="5" t="s">
        <v>105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349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290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98</v>
      </c>
      <c r="B41" s="2" t="s">
        <v>98</v>
      </c>
      <c r="C41" s="1" t="s">
        <v>99</v>
      </c>
      <c r="D41" s="2" t="s">
        <v>98</v>
      </c>
      <c r="E41" s="1"/>
      <c r="F41" s="3" t="s">
        <v>98</v>
      </c>
      <c r="G41" s="4" t="s">
        <v>98</v>
      </c>
    </row>
    <row r="42" spans="1:4" ht="15">
      <c r="A42" s="2"/>
      <c r="B42" s="1"/>
      <c r="C42" s="1" t="s">
        <v>100</v>
      </c>
      <c r="D42" s="1"/>
    </row>
    <row r="43" spans="1:4" ht="15">
      <c r="A43" s="2" t="s">
        <v>101</v>
      </c>
      <c r="B43" s="1"/>
      <c r="C43" s="1"/>
      <c r="D43" s="1"/>
    </row>
    <row r="44" spans="1:3" ht="15">
      <c r="A44" s="2" t="s">
        <v>102</v>
      </c>
      <c r="B44" s="1"/>
      <c r="C44" s="1"/>
    </row>
    <row r="45" spans="1:3" ht="15">
      <c r="A45" s="2" t="s">
        <v>103</v>
      </c>
      <c r="B45" s="1"/>
      <c r="C45" s="1"/>
    </row>
    <row r="46" spans="1:3" ht="15">
      <c r="A46" s="2" t="s">
        <v>104</v>
      </c>
      <c r="B46" s="1"/>
      <c r="C46" s="1"/>
    </row>
    <row r="48" ht="15">
      <c r="C48" t="s">
        <v>98</v>
      </c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tabSelected="1" zoomScale="85" zoomScaleNormal="85" workbookViewId="0" topLeftCell="A1">
      <selection activeCell="B19" sqref="B19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092" t="s">
        <v>33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4"/>
    </row>
    <row r="2" spans="1:28" s="9" customFormat="1" ht="12.75">
      <c r="A2" s="1095"/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7"/>
    </row>
    <row r="3" spans="1:28" s="9" customFormat="1" ht="15">
      <c r="A3" s="1098" t="s">
        <v>446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100"/>
    </row>
    <row r="4" spans="1:28" s="9" customFormat="1" ht="17.25">
      <c r="A4" s="1101" t="s">
        <v>449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100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30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88</v>
      </c>
      <c r="B8" s="1" t="s">
        <v>109</v>
      </c>
      <c r="C8" s="2" t="s">
        <v>89</v>
      </c>
      <c r="D8" s="2" t="s">
        <v>90</v>
      </c>
      <c r="E8" s="6" t="s">
        <v>105</v>
      </c>
      <c r="F8" s="3">
        <v>1</v>
      </c>
      <c r="G8" s="4">
        <f>TIME(8,0,0)</f>
        <v>0.3333333333333333</v>
      </c>
    </row>
    <row r="9" spans="1:7" ht="15">
      <c r="A9" s="2" t="s">
        <v>91</v>
      </c>
      <c r="B9" s="1" t="s">
        <v>109</v>
      </c>
      <c r="C9" s="2" t="s">
        <v>92</v>
      </c>
      <c r="D9" s="2" t="s">
        <v>90</v>
      </c>
      <c r="E9" s="2" t="s">
        <v>105</v>
      </c>
      <c r="F9" s="3">
        <v>2</v>
      </c>
      <c r="G9" s="4">
        <f>G8+TIME(0,F8,0)</f>
        <v>0.33402777777777776</v>
      </c>
    </row>
    <row r="10" spans="1:7" ht="15">
      <c r="A10" s="2" t="s">
        <v>93</v>
      </c>
      <c r="B10" s="2" t="s">
        <v>109</v>
      </c>
      <c r="C10" s="2" t="s">
        <v>114</v>
      </c>
      <c r="D10" s="2" t="s">
        <v>90</v>
      </c>
      <c r="E10" s="2" t="s">
        <v>105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107</v>
      </c>
      <c r="B14" s="2" t="s">
        <v>96</v>
      </c>
      <c r="C14" s="1" t="s">
        <v>112</v>
      </c>
      <c r="D14" s="2" t="s">
        <v>90</v>
      </c>
      <c r="E14" s="5" t="s">
        <v>105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86</v>
      </c>
      <c r="B16" s="1" t="s">
        <v>97</v>
      </c>
      <c r="C16" s="16" t="s">
        <v>291</v>
      </c>
      <c r="D16" s="12" t="s">
        <v>113</v>
      </c>
      <c r="E16" s="1" t="s">
        <v>117</v>
      </c>
      <c r="F16" s="1">
        <v>5</v>
      </c>
      <c r="G16" s="4">
        <f t="shared" si="0"/>
        <v>0.3395833333333333</v>
      </c>
    </row>
    <row r="17" spans="1:7" ht="15">
      <c r="A17" s="7" t="s">
        <v>87</v>
      </c>
      <c r="B17" s="1" t="s">
        <v>95</v>
      </c>
      <c r="C17" s="16" t="s">
        <v>306</v>
      </c>
      <c r="D17" s="12" t="s">
        <v>113</v>
      </c>
      <c r="E17" s="1" t="s">
        <v>206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95</v>
      </c>
      <c r="C18" s="16" t="s">
        <v>35</v>
      </c>
      <c r="D18" s="12" t="s">
        <v>113</v>
      </c>
      <c r="E18" s="1" t="s">
        <v>331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95</v>
      </c>
      <c r="C19" s="16" t="s">
        <v>428</v>
      </c>
      <c r="D19" s="12" t="s">
        <v>113</v>
      </c>
      <c r="E19" s="1" t="s">
        <v>105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95</v>
      </c>
      <c r="C20" s="16" t="s">
        <v>429</v>
      </c>
      <c r="D20" s="12" t="s">
        <v>113</v>
      </c>
      <c r="E20" s="1" t="s">
        <v>148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95</v>
      </c>
      <c r="C21" s="16" t="s">
        <v>430</v>
      </c>
      <c r="D21" s="1" t="s">
        <v>113</v>
      </c>
      <c r="E21" s="1" t="s">
        <v>348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95</v>
      </c>
      <c r="C22" s="16" t="s">
        <v>431</v>
      </c>
      <c r="D22" s="1" t="s">
        <v>113</v>
      </c>
      <c r="E22" s="1" t="s">
        <v>307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95</v>
      </c>
      <c r="C23" s="16" t="s">
        <v>432</v>
      </c>
      <c r="D23" s="1" t="s">
        <v>113</v>
      </c>
      <c r="E23" s="1" t="s">
        <v>307</v>
      </c>
      <c r="F23" s="3">
        <v>5</v>
      </c>
      <c r="G23" s="4">
        <f t="shared" si="0"/>
        <v>0.36736111111111097</v>
      </c>
    </row>
    <row r="24" spans="1:7" ht="15">
      <c r="A24" s="8" t="s">
        <v>149</v>
      </c>
      <c r="B24" s="1" t="s">
        <v>97</v>
      </c>
      <c r="C24" s="16" t="s">
        <v>40</v>
      </c>
      <c r="D24" s="1" t="s">
        <v>113</v>
      </c>
      <c r="E24" s="1" t="s">
        <v>351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97</v>
      </c>
      <c r="C25" s="16" t="s">
        <v>156</v>
      </c>
      <c r="D25" s="1" t="s">
        <v>113</v>
      </c>
      <c r="E25" s="1" t="s">
        <v>305</v>
      </c>
      <c r="F25" s="1">
        <v>5</v>
      </c>
      <c r="G25" s="4">
        <f t="shared" si="0"/>
        <v>0.3743055555555554</v>
      </c>
    </row>
    <row r="26" spans="1:7" ht="15">
      <c r="A26" s="8" t="s">
        <v>152</v>
      </c>
      <c r="B26" s="1" t="s">
        <v>95</v>
      </c>
      <c r="C26" s="16" t="s">
        <v>466</v>
      </c>
      <c r="D26" s="1" t="s">
        <v>113</v>
      </c>
      <c r="E26" s="1" t="s">
        <v>105</v>
      </c>
      <c r="F26" s="1">
        <v>5</v>
      </c>
      <c r="G26" s="4">
        <f t="shared" si="0"/>
        <v>0.3777777777777776</v>
      </c>
    </row>
    <row r="27" spans="1:7" ht="15">
      <c r="A27" s="8" t="s">
        <v>153</v>
      </c>
      <c r="B27" s="1" t="s">
        <v>97</v>
      </c>
      <c r="C27" s="16" t="s">
        <v>205</v>
      </c>
      <c r="D27" s="12" t="s">
        <v>113</v>
      </c>
      <c r="E27" s="1" t="s">
        <v>85</v>
      </c>
      <c r="F27" s="1">
        <v>5</v>
      </c>
      <c r="G27" s="4">
        <f t="shared" si="0"/>
        <v>0.3812499999999998</v>
      </c>
    </row>
    <row r="28" spans="1:7" ht="15">
      <c r="A28" s="8" t="s">
        <v>159</v>
      </c>
      <c r="B28" s="1" t="s">
        <v>97</v>
      </c>
      <c r="C28" s="16" t="s">
        <v>37</v>
      </c>
      <c r="D28" s="12" t="s">
        <v>113</v>
      </c>
      <c r="E28" s="1" t="s">
        <v>39</v>
      </c>
      <c r="F28" s="1">
        <v>5</v>
      </c>
      <c r="G28" s="4">
        <f t="shared" si="0"/>
        <v>0.384722222222222</v>
      </c>
    </row>
    <row r="29" spans="1:7" ht="15">
      <c r="A29" s="8" t="s">
        <v>207</v>
      </c>
      <c r="B29" s="1" t="s">
        <v>97</v>
      </c>
      <c r="C29" s="16" t="s">
        <v>38</v>
      </c>
      <c r="D29" s="12" t="s">
        <v>113</v>
      </c>
      <c r="E29" s="1" t="s">
        <v>69</v>
      </c>
      <c r="F29" s="1">
        <v>5</v>
      </c>
      <c r="G29" s="4">
        <f t="shared" si="0"/>
        <v>0.38819444444444423</v>
      </c>
    </row>
    <row r="30" spans="1:7" ht="15">
      <c r="A30" s="8" t="s">
        <v>208</v>
      </c>
      <c r="B30" s="1" t="s">
        <v>97</v>
      </c>
      <c r="C30" s="16" t="s">
        <v>433</v>
      </c>
      <c r="D30" s="12" t="s">
        <v>113</v>
      </c>
      <c r="E30" s="1" t="s">
        <v>434</v>
      </c>
      <c r="F30" s="1">
        <v>5</v>
      </c>
      <c r="G30" s="4">
        <f t="shared" si="0"/>
        <v>0.39166666666666644</v>
      </c>
    </row>
    <row r="31" spans="1:7" ht="15">
      <c r="A31" s="8" t="s">
        <v>209</v>
      </c>
      <c r="B31" s="1" t="s">
        <v>97</v>
      </c>
      <c r="C31" s="16" t="s">
        <v>41</v>
      </c>
      <c r="D31" s="12" t="s">
        <v>113</v>
      </c>
      <c r="E31" s="1" t="s">
        <v>42</v>
      </c>
      <c r="F31" s="1">
        <v>5</v>
      </c>
      <c r="G31" s="4">
        <f t="shared" si="0"/>
        <v>0.39513888888888865</v>
      </c>
    </row>
    <row r="32" spans="1:7" ht="15">
      <c r="A32" s="8" t="s">
        <v>81</v>
      </c>
      <c r="B32" s="355" t="s">
        <v>97</v>
      </c>
      <c r="C32" s="16" t="s">
        <v>43</v>
      </c>
      <c r="D32" s="12" t="s">
        <v>113</v>
      </c>
      <c r="E32" s="1" t="s">
        <v>148</v>
      </c>
      <c r="F32" s="1">
        <v>5</v>
      </c>
      <c r="G32" s="4">
        <f t="shared" si="0"/>
        <v>0.39861111111111086</v>
      </c>
    </row>
    <row r="33" spans="1:7" ht="15">
      <c r="A33" s="8" t="s">
        <v>82</v>
      </c>
      <c r="B33" s="355" t="s">
        <v>97</v>
      </c>
      <c r="C33" s="16" t="s">
        <v>44</v>
      </c>
      <c r="D33" s="357" t="s">
        <v>113</v>
      </c>
      <c r="E33" s="355" t="s">
        <v>148</v>
      </c>
      <c r="F33" s="1">
        <v>5</v>
      </c>
      <c r="G33" s="4">
        <f t="shared" si="0"/>
        <v>0.40208333333333307</v>
      </c>
    </row>
    <row r="34" spans="1:7" ht="15">
      <c r="A34" s="8" t="s">
        <v>70</v>
      </c>
      <c r="B34" s="355" t="s">
        <v>97</v>
      </c>
      <c r="C34" s="16" t="s">
        <v>45</v>
      </c>
      <c r="D34" s="12" t="s">
        <v>113</v>
      </c>
      <c r="E34" s="1" t="s">
        <v>105</v>
      </c>
      <c r="F34" s="1">
        <v>5</v>
      </c>
      <c r="G34" s="4">
        <f t="shared" si="0"/>
        <v>0.4055555555555553</v>
      </c>
    </row>
    <row r="35" spans="1:7" ht="15">
      <c r="A35" s="8" t="s">
        <v>71</v>
      </c>
      <c r="B35" s="355" t="s">
        <v>97</v>
      </c>
      <c r="C35" s="16" t="s">
        <v>46</v>
      </c>
      <c r="D35" s="12" t="s">
        <v>113</v>
      </c>
      <c r="E35" s="1" t="s">
        <v>307</v>
      </c>
      <c r="F35" s="1">
        <v>5</v>
      </c>
      <c r="G35" s="4">
        <f t="shared" si="0"/>
        <v>0.4090277777777775</v>
      </c>
    </row>
    <row r="36" spans="1:7" ht="15">
      <c r="A36" s="8" t="s">
        <v>210</v>
      </c>
      <c r="B36" s="355" t="s">
        <v>97</v>
      </c>
      <c r="C36" s="356" t="s">
        <v>435</v>
      </c>
      <c r="D36" s="12" t="s">
        <v>113</v>
      </c>
      <c r="E36" s="355" t="s">
        <v>468</v>
      </c>
      <c r="F36" s="1">
        <v>5</v>
      </c>
      <c r="G36" s="4">
        <f t="shared" si="0"/>
        <v>0.4124999999999997</v>
      </c>
    </row>
    <row r="37" spans="1:7" ht="15">
      <c r="A37" s="8" t="s">
        <v>79</v>
      </c>
      <c r="B37" s="355"/>
      <c r="C37" s="356"/>
      <c r="D37" s="12" t="s">
        <v>113</v>
      </c>
      <c r="E37" s="355"/>
      <c r="F37" s="1">
        <v>5</v>
      </c>
      <c r="G37" s="4">
        <f t="shared" si="0"/>
        <v>0.4159722222222219</v>
      </c>
    </row>
    <row r="38" spans="1:7" ht="15">
      <c r="A38" s="7" t="s">
        <v>80</v>
      </c>
      <c r="B38" s="2"/>
      <c r="C38" s="10" t="s">
        <v>436</v>
      </c>
      <c r="D38" s="12" t="s">
        <v>113</v>
      </c>
      <c r="E38" s="2" t="s">
        <v>105</v>
      </c>
      <c r="F38" s="3">
        <v>10</v>
      </c>
      <c r="G38" s="4">
        <f t="shared" si="0"/>
        <v>0.4194444444444441</v>
      </c>
    </row>
    <row r="39" spans="1:7" ht="15">
      <c r="A39" s="8"/>
      <c r="B39" s="2"/>
      <c r="C39" s="10"/>
      <c r="D39" s="12" t="s">
        <v>113</v>
      </c>
      <c r="E39" s="5"/>
      <c r="F39" s="3"/>
      <c r="G39" s="4">
        <f t="shared" si="0"/>
        <v>0.42638888888888854</v>
      </c>
    </row>
    <row r="40" spans="1:7" ht="15">
      <c r="A40" s="8" t="s">
        <v>108</v>
      </c>
      <c r="B40" s="2" t="s">
        <v>96</v>
      </c>
      <c r="C40" s="1" t="s">
        <v>111</v>
      </c>
      <c r="D40" s="2" t="s">
        <v>90</v>
      </c>
      <c r="E40" s="5" t="s">
        <v>105</v>
      </c>
      <c r="F40" s="3">
        <v>5</v>
      </c>
      <c r="G40" s="4">
        <f t="shared" si="0"/>
        <v>0.42638888888888854</v>
      </c>
    </row>
    <row r="41" spans="1:7" ht="15">
      <c r="A41" s="8"/>
      <c r="B41" s="2"/>
      <c r="C41" s="10" t="s">
        <v>467</v>
      </c>
      <c r="D41" s="2"/>
      <c r="E41" s="5"/>
      <c r="F41" s="3">
        <v>5</v>
      </c>
      <c r="G41" s="4">
        <f t="shared" si="0"/>
        <v>0.42986111111111075</v>
      </c>
    </row>
    <row r="42" ht="15">
      <c r="G42" s="4">
        <f t="shared" si="0"/>
        <v>0.43333333333333296</v>
      </c>
    </row>
    <row r="43" spans="1:7" ht="15">
      <c r="A43" s="8" t="s">
        <v>150</v>
      </c>
      <c r="B43" s="2" t="s">
        <v>96</v>
      </c>
      <c r="C43" s="5" t="s">
        <v>115</v>
      </c>
      <c r="D43" s="2" t="s">
        <v>90</v>
      </c>
      <c r="E43" s="5" t="s">
        <v>105</v>
      </c>
      <c r="F43" s="3">
        <v>5</v>
      </c>
      <c r="G43" s="4">
        <f t="shared" si="0"/>
        <v>0.43333333333333296</v>
      </c>
    </row>
    <row r="44" spans="1:7" ht="15">
      <c r="A44" s="8" t="s">
        <v>154</v>
      </c>
      <c r="B44" s="2" t="s">
        <v>95</v>
      </c>
      <c r="C44" s="5" t="s">
        <v>110</v>
      </c>
      <c r="D44" s="2" t="s">
        <v>90</v>
      </c>
      <c r="E44" s="5" t="s">
        <v>105</v>
      </c>
      <c r="F44" s="3">
        <v>1</v>
      </c>
      <c r="G44" s="4">
        <f t="shared" si="0"/>
        <v>0.43680555555555517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98</v>
      </c>
      <c r="B55" s="2" t="s">
        <v>98</v>
      </c>
      <c r="C55" s="1" t="s">
        <v>99</v>
      </c>
      <c r="D55" s="2" t="s">
        <v>98</v>
      </c>
      <c r="E55" s="1"/>
      <c r="F55" s="3" t="s">
        <v>98</v>
      </c>
      <c r="G55" s="4" t="s">
        <v>98</v>
      </c>
    </row>
    <row r="56" spans="1:4" ht="15">
      <c r="A56" s="2"/>
      <c r="B56" s="1"/>
      <c r="C56" s="1" t="s">
        <v>100</v>
      </c>
      <c r="D56" s="1"/>
    </row>
    <row r="57" spans="1:4" ht="15">
      <c r="A57" s="2" t="s">
        <v>101</v>
      </c>
      <c r="B57" s="1"/>
      <c r="C57" s="1"/>
      <c r="D57" s="1"/>
    </row>
    <row r="58" spans="1:3" ht="15">
      <c r="A58" s="2" t="s">
        <v>102</v>
      </c>
      <c r="B58" s="1"/>
      <c r="C58" s="1"/>
    </row>
    <row r="59" spans="1:3" ht="15">
      <c r="A59" s="2" t="s">
        <v>103</v>
      </c>
      <c r="B59" s="1"/>
      <c r="C59" s="1"/>
    </row>
    <row r="60" spans="1:3" ht="15">
      <c r="A60" s="2" t="s">
        <v>104</v>
      </c>
      <c r="B60" s="1"/>
      <c r="C60" s="1"/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1"/>
  <sheetViews>
    <sheetView zoomScale="25" zoomScaleNormal="25" workbookViewId="0" topLeftCell="A1">
      <selection activeCell="C2" sqref="C2:AD5"/>
    </sheetView>
  </sheetViews>
  <sheetFormatPr defaultColWidth="8.796875" defaultRowHeight="15"/>
  <cols>
    <col min="1" max="1" width="2.19921875" style="207" customWidth="1"/>
    <col min="2" max="2" width="27" style="210" customWidth="1"/>
    <col min="3" max="3" width="39.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21.75" customHeight="1" thickBot="1">
      <c r="C1" s="660"/>
      <c r="AF1" s="183"/>
    </row>
    <row r="2" spans="2:32" s="147" customFormat="1" ht="29.25" customHeight="1">
      <c r="B2" s="1294"/>
      <c r="C2" s="1165" t="s">
        <v>447</v>
      </c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D2" s="1167"/>
      <c r="AE2" s="184"/>
      <c r="AF2" s="183"/>
    </row>
    <row r="3" spans="2:32" s="147" customFormat="1" ht="29.25" customHeight="1">
      <c r="B3" s="1295"/>
      <c r="C3" s="1168"/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1169"/>
      <c r="Z3" s="1169"/>
      <c r="AA3" s="1169"/>
      <c r="AB3" s="1169"/>
      <c r="AC3" s="1169"/>
      <c r="AD3" s="1170"/>
      <c r="AE3" s="184"/>
      <c r="AF3" s="183"/>
    </row>
    <row r="4" spans="2:32" s="147" customFormat="1" ht="63" customHeight="1" thickBot="1">
      <c r="B4" s="1296"/>
      <c r="C4" s="1171" t="s">
        <v>446</v>
      </c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3"/>
      <c r="AE4" s="184"/>
      <c r="AF4" s="183"/>
    </row>
    <row r="5" spans="2:32" s="147" customFormat="1" ht="38.25" customHeight="1" thickBot="1">
      <c r="B5" s="661" t="s">
        <v>445</v>
      </c>
      <c r="C5" s="1174" t="s">
        <v>449</v>
      </c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3"/>
      <c r="AE5" s="184"/>
      <c r="AF5" s="183"/>
    </row>
    <row r="6" spans="2:32" s="147" customFormat="1" ht="27.75" customHeight="1">
      <c r="B6" s="1327" t="s">
        <v>1</v>
      </c>
      <c r="C6" s="1175" t="s">
        <v>300</v>
      </c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1176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7"/>
      <c r="AE6" s="184"/>
      <c r="AF6" s="183"/>
    </row>
    <row r="7" spans="2:32" s="147" customFormat="1" ht="38.25" customHeight="1" thickBot="1">
      <c r="B7" s="1328"/>
      <c r="C7" s="1178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79"/>
      <c r="S7" s="1179"/>
      <c r="T7" s="1179"/>
      <c r="U7" s="1179"/>
      <c r="V7" s="1179"/>
      <c r="W7" s="1179"/>
      <c r="X7" s="1179"/>
      <c r="Y7" s="1179"/>
      <c r="Z7" s="1179"/>
      <c r="AA7" s="1179"/>
      <c r="AB7" s="1179"/>
      <c r="AC7" s="1179"/>
      <c r="AD7" s="1180"/>
      <c r="AE7" s="185"/>
      <c r="AF7" s="183"/>
    </row>
    <row r="8" spans="1:31" s="664" customFormat="1" ht="48" customHeight="1" thickBot="1">
      <c r="A8" s="662"/>
      <c r="B8" s="1329"/>
      <c r="C8" s="663" t="s">
        <v>119</v>
      </c>
      <c r="D8" s="1181" t="s">
        <v>120</v>
      </c>
      <c r="E8" s="1182"/>
      <c r="F8" s="1182"/>
      <c r="G8" s="1182"/>
      <c r="H8" s="1182"/>
      <c r="I8" s="1183"/>
      <c r="J8" s="1181" t="s">
        <v>121</v>
      </c>
      <c r="K8" s="1182"/>
      <c r="L8" s="1182"/>
      <c r="M8" s="1182"/>
      <c r="N8" s="1182"/>
      <c r="O8" s="1183"/>
      <c r="P8" s="1184" t="s">
        <v>122</v>
      </c>
      <c r="Q8" s="1185"/>
      <c r="R8" s="1186"/>
      <c r="S8" s="1186"/>
      <c r="T8" s="1187"/>
      <c r="U8" s="1184" t="s">
        <v>123</v>
      </c>
      <c r="V8" s="1185"/>
      <c r="W8" s="1185"/>
      <c r="X8" s="1185"/>
      <c r="Y8" s="1185"/>
      <c r="Z8" s="1184" t="s">
        <v>124</v>
      </c>
      <c r="AA8" s="1185"/>
      <c r="AB8" s="1186"/>
      <c r="AC8" s="1186"/>
      <c r="AD8" s="1187"/>
      <c r="AE8" s="187"/>
    </row>
    <row r="9" spans="1:32" s="189" customFormat="1" ht="30" customHeight="1">
      <c r="A9" s="186"/>
      <c r="B9" s="1345" t="s">
        <v>253</v>
      </c>
      <c r="C9" s="1235"/>
      <c r="D9" s="1347"/>
      <c r="E9" s="1347"/>
      <c r="F9" s="1347"/>
      <c r="G9" s="1348"/>
      <c r="H9" s="1348"/>
      <c r="I9" s="1349"/>
      <c r="J9" s="864"/>
      <c r="K9" s="1269" t="s">
        <v>56</v>
      </c>
      <c r="L9" s="1270"/>
      <c r="M9" s="1270"/>
      <c r="N9" s="1270"/>
      <c r="O9" s="1271"/>
      <c r="P9" s="1275"/>
      <c r="Q9" s="1276"/>
      <c r="R9" s="1148"/>
      <c r="S9" s="1148"/>
      <c r="T9" s="1149"/>
      <c r="U9" s="1278" t="s">
        <v>211</v>
      </c>
      <c r="V9" s="1279"/>
      <c r="W9" s="1280"/>
      <c r="X9" s="1280"/>
      <c r="Y9" s="1281"/>
      <c r="Z9" s="1146" t="s">
        <v>157</v>
      </c>
      <c r="AA9" s="1147"/>
      <c r="AB9" s="1148"/>
      <c r="AC9" s="1148"/>
      <c r="AD9" s="1149"/>
      <c r="AE9" s="190"/>
      <c r="AF9" s="188"/>
    </row>
    <row r="10" spans="1:32" s="189" customFormat="1" ht="30" customHeight="1" thickBot="1">
      <c r="A10" s="186"/>
      <c r="B10" s="1346"/>
      <c r="C10" s="1236"/>
      <c r="D10" s="1350"/>
      <c r="E10" s="1350"/>
      <c r="F10" s="1350"/>
      <c r="G10" s="1351"/>
      <c r="H10" s="1351"/>
      <c r="I10" s="1352"/>
      <c r="J10" s="865"/>
      <c r="K10" s="1272"/>
      <c r="L10" s="1273"/>
      <c r="M10" s="1273"/>
      <c r="N10" s="1273"/>
      <c r="O10" s="1274"/>
      <c r="P10" s="1277"/>
      <c r="Q10" s="1150"/>
      <c r="R10" s="1151"/>
      <c r="S10" s="1151"/>
      <c r="T10" s="1152"/>
      <c r="U10" s="1334" t="s">
        <v>212</v>
      </c>
      <c r="V10" s="1335"/>
      <c r="W10" s="1336"/>
      <c r="X10" s="1336"/>
      <c r="Y10" s="1337"/>
      <c r="Z10" s="1150"/>
      <c r="AA10" s="1151"/>
      <c r="AB10" s="1151"/>
      <c r="AC10" s="1151"/>
      <c r="AD10" s="1152"/>
      <c r="AE10" s="190"/>
      <c r="AF10" s="188"/>
    </row>
    <row r="11" spans="1:32" s="189" customFormat="1" ht="30" customHeight="1">
      <c r="A11" s="186"/>
      <c r="B11" s="866" t="s">
        <v>127</v>
      </c>
      <c r="C11" s="1236"/>
      <c r="D11" s="875"/>
      <c r="E11" s="1237" t="s">
        <v>413</v>
      </c>
      <c r="F11" s="1238"/>
      <c r="G11" s="1238"/>
      <c r="H11" s="1238"/>
      <c r="I11" s="1239"/>
      <c r="J11" s="865"/>
      <c r="K11" s="1264" t="s">
        <v>451</v>
      </c>
      <c r="L11" s="1288" t="s">
        <v>235</v>
      </c>
      <c r="M11" s="1297" t="s">
        <v>214</v>
      </c>
      <c r="N11" s="1292" t="s">
        <v>287</v>
      </c>
      <c r="O11" s="1290" t="s">
        <v>414</v>
      </c>
      <c r="P11" s="1298" t="s">
        <v>411</v>
      </c>
      <c r="Q11" s="1301" t="s">
        <v>213</v>
      </c>
      <c r="R11" s="1287" t="s">
        <v>296</v>
      </c>
      <c r="S11" s="1288" t="s">
        <v>235</v>
      </c>
      <c r="T11" s="1282" t="s">
        <v>301</v>
      </c>
      <c r="U11" s="1284" t="s">
        <v>416</v>
      </c>
      <c r="V11" s="1338" t="s">
        <v>411</v>
      </c>
      <c r="W11" s="1339" t="s">
        <v>214</v>
      </c>
      <c r="X11" s="1287" t="s">
        <v>296</v>
      </c>
      <c r="Y11" s="1340" t="s">
        <v>213</v>
      </c>
      <c r="Z11" s="1153" t="s">
        <v>424</v>
      </c>
      <c r="AA11" s="1153"/>
      <c r="AB11" s="1153"/>
      <c r="AC11" s="1153"/>
      <c r="AD11" s="1154"/>
      <c r="AE11" s="191"/>
      <c r="AF11" s="188"/>
    </row>
    <row r="12" spans="1:32" s="189" customFormat="1" ht="30" customHeight="1">
      <c r="A12" s="186"/>
      <c r="B12" s="866" t="s">
        <v>128</v>
      </c>
      <c r="C12" s="1236"/>
      <c r="D12" s="875"/>
      <c r="E12" s="1184"/>
      <c r="F12" s="1185"/>
      <c r="G12" s="1185"/>
      <c r="H12" s="1185"/>
      <c r="I12" s="1240"/>
      <c r="J12" s="865"/>
      <c r="K12" s="1265"/>
      <c r="L12" s="1289"/>
      <c r="M12" s="1251"/>
      <c r="N12" s="1293"/>
      <c r="O12" s="1291"/>
      <c r="P12" s="1299"/>
      <c r="Q12" s="1302"/>
      <c r="R12" s="1252"/>
      <c r="S12" s="1289"/>
      <c r="T12" s="1283"/>
      <c r="U12" s="1285"/>
      <c r="V12" s="1253"/>
      <c r="W12" s="1230"/>
      <c r="X12" s="1252"/>
      <c r="Y12" s="1341"/>
      <c r="Z12" s="1155"/>
      <c r="AA12" s="1155"/>
      <c r="AB12" s="1155"/>
      <c r="AC12" s="1155"/>
      <c r="AD12" s="1156"/>
      <c r="AE12" s="191"/>
      <c r="AF12" s="188"/>
    </row>
    <row r="13" spans="1:32" s="189" customFormat="1" ht="30" customHeight="1">
      <c r="A13" s="186"/>
      <c r="B13" s="866" t="s">
        <v>129</v>
      </c>
      <c r="C13" s="1244" t="s">
        <v>464</v>
      </c>
      <c r="D13" s="875"/>
      <c r="E13" s="1241"/>
      <c r="F13" s="1242"/>
      <c r="G13" s="1242"/>
      <c r="H13" s="1242"/>
      <c r="I13" s="1243"/>
      <c r="J13" s="865"/>
      <c r="K13" s="1265"/>
      <c r="L13" s="1289"/>
      <c r="M13" s="1251"/>
      <c r="N13" s="1293"/>
      <c r="O13" s="1291"/>
      <c r="P13" s="1299"/>
      <c r="Q13" s="1302"/>
      <c r="R13" s="1252"/>
      <c r="S13" s="1289"/>
      <c r="T13" s="1283"/>
      <c r="U13" s="1285"/>
      <c r="V13" s="1253"/>
      <c r="W13" s="1230"/>
      <c r="X13" s="1252"/>
      <c r="Y13" s="1341"/>
      <c r="Z13" s="1157"/>
      <c r="AA13" s="1157"/>
      <c r="AB13" s="1157"/>
      <c r="AC13" s="1157"/>
      <c r="AD13" s="1158"/>
      <c r="AE13" s="191"/>
      <c r="AF13" s="188"/>
    </row>
    <row r="14" spans="1:32" s="189" customFormat="1" ht="30" customHeight="1">
      <c r="A14" s="186"/>
      <c r="B14" s="866" t="s">
        <v>130</v>
      </c>
      <c r="C14" s="1245"/>
      <c r="D14" s="875"/>
      <c r="E14" s="1247" t="s">
        <v>12</v>
      </c>
      <c r="F14" s="1248"/>
      <c r="G14" s="1248"/>
      <c r="H14" s="1248"/>
      <c r="I14" s="1249"/>
      <c r="J14" s="865"/>
      <c r="K14" s="1266"/>
      <c r="L14" s="1289"/>
      <c r="M14" s="1251"/>
      <c r="N14" s="1293"/>
      <c r="O14" s="1291"/>
      <c r="P14" s="1300"/>
      <c r="Q14" s="1302"/>
      <c r="R14" s="1252"/>
      <c r="S14" s="1289"/>
      <c r="T14" s="1283"/>
      <c r="U14" s="1286"/>
      <c r="V14" s="1253"/>
      <c r="W14" s="1230"/>
      <c r="X14" s="1252"/>
      <c r="Y14" s="1341"/>
      <c r="Z14" s="1159" t="s">
        <v>48</v>
      </c>
      <c r="AA14" s="1159"/>
      <c r="AB14" s="1159"/>
      <c r="AC14" s="1159"/>
      <c r="AD14" s="1160"/>
      <c r="AE14" s="191"/>
      <c r="AF14" s="188"/>
    </row>
    <row r="15" spans="1:32" s="189" customFormat="1" ht="30" customHeight="1">
      <c r="A15" s="186"/>
      <c r="B15" s="1343" t="s">
        <v>131</v>
      </c>
      <c r="C15" s="1245"/>
      <c r="D15" s="875"/>
      <c r="E15" s="1136" t="s">
        <v>132</v>
      </c>
      <c r="F15" s="1137"/>
      <c r="G15" s="1137"/>
      <c r="H15" s="1137"/>
      <c r="I15" s="1138"/>
      <c r="J15" s="865"/>
      <c r="K15" s="1136" t="s">
        <v>132</v>
      </c>
      <c r="L15" s="1137"/>
      <c r="M15" s="1137"/>
      <c r="N15" s="1137"/>
      <c r="O15" s="1138"/>
      <c r="P15" s="1142" t="s">
        <v>132</v>
      </c>
      <c r="Q15" s="1143"/>
      <c r="R15" s="1143"/>
      <c r="S15" s="1143"/>
      <c r="T15" s="1144"/>
      <c r="U15" s="1142" t="s">
        <v>132</v>
      </c>
      <c r="V15" s="1143"/>
      <c r="W15" s="1143"/>
      <c r="X15" s="1143"/>
      <c r="Y15" s="1145"/>
      <c r="Z15" s="1161" t="s">
        <v>132</v>
      </c>
      <c r="AA15" s="1161"/>
      <c r="AB15" s="1161"/>
      <c r="AC15" s="1161"/>
      <c r="AD15" s="1162"/>
      <c r="AE15" s="187"/>
      <c r="AF15" s="188"/>
    </row>
    <row r="16" spans="1:32" s="189" customFormat="1" ht="30" customHeight="1">
      <c r="A16" s="186"/>
      <c r="B16" s="1344"/>
      <c r="C16" s="1245"/>
      <c r="D16" s="875"/>
      <c r="E16" s="1250"/>
      <c r="F16" s="1140"/>
      <c r="G16" s="1140"/>
      <c r="H16" s="1140"/>
      <c r="I16" s="1141"/>
      <c r="J16" s="865"/>
      <c r="K16" s="1250"/>
      <c r="L16" s="1140"/>
      <c r="M16" s="1140"/>
      <c r="N16" s="1140"/>
      <c r="O16" s="1141"/>
      <c r="P16" s="1330"/>
      <c r="Q16" s="1331"/>
      <c r="R16" s="1331"/>
      <c r="S16" s="1331"/>
      <c r="T16" s="1332"/>
      <c r="U16" s="1142"/>
      <c r="V16" s="1143"/>
      <c r="W16" s="1143"/>
      <c r="X16" s="1143"/>
      <c r="Y16" s="1333"/>
      <c r="Z16" s="1163"/>
      <c r="AA16" s="1163"/>
      <c r="AB16" s="1163"/>
      <c r="AC16" s="1163"/>
      <c r="AD16" s="1164"/>
      <c r="AE16" s="187"/>
      <c r="AF16" s="188"/>
    </row>
    <row r="17" spans="1:32" s="189" customFormat="1" ht="30" customHeight="1">
      <c r="A17" s="186"/>
      <c r="B17" s="669" t="s">
        <v>133</v>
      </c>
      <c r="C17" s="1245"/>
      <c r="D17" s="665"/>
      <c r="E17" s="1228" t="s">
        <v>450</v>
      </c>
      <c r="F17" s="1229" t="s">
        <v>296</v>
      </c>
      <c r="G17" s="1251" t="s">
        <v>214</v>
      </c>
      <c r="H17" s="1218" t="s">
        <v>414</v>
      </c>
      <c r="I17" s="1219" t="s">
        <v>298</v>
      </c>
      <c r="J17" s="865"/>
      <c r="K17" s="1342" t="s">
        <v>451</v>
      </c>
      <c r="L17" s="1289" t="s">
        <v>235</v>
      </c>
      <c r="M17" s="1251" t="s">
        <v>214</v>
      </c>
      <c r="N17" s="1253" t="s">
        <v>411</v>
      </c>
      <c r="O17" s="1291" t="s">
        <v>414</v>
      </c>
      <c r="P17" s="1356" t="s">
        <v>423</v>
      </c>
      <c r="Q17" s="1357"/>
      <c r="R17" s="1357"/>
      <c r="S17" s="1357"/>
      <c r="T17" s="1357"/>
      <c r="U17" s="1360" t="s">
        <v>416</v>
      </c>
      <c r="V17" s="1253" t="s">
        <v>411</v>
      </c>
      <c r="W17" s="1230" t="s">
        <v>214</v>
      </c>
      <c r="X17" s="1252" t="s">
        <v>296</v>
      </c>
      <c r="Y17" s="1341" t="s">
        <v>213</v>
      </c>
      <c r="Z17" s="1125" t="s">
        <v>337</v>
      </c>
      <c r="AA17" s="1125"/>
      <c r="AB17" s="1125"/>
      <c r="AC17" s="1125"/>
      <c r="AD17" s="1126"/>
      <c r="AE17" s="192"/>
      <c r="AF17" s="188"/>
    </row>
    <row r="18" spans="1:32" s="189" customFormat="1" ht="30" customHeight="1">
      <c r="A18" s="186"/>
      <c r="B18" s="669" t="s">
        <v>134</v>
      </c>
      <c r="C18" s="1245"/>
      <c r="D18" s="665"/>
      <c r="E18" s="1228"/>
      <c r="F18" s="1229"/>
      <c r="G18" s="1251"/>
      <c r="H18" s="1218"/>
      <c r="I18" s="1219"/>
      <c r="J18" s="865"/>
      <c r="K18" s="1265"/>
      <c r="L18" s="1289"/>
      <c r="M18" s="1251"/>
      <c r="N18" s="1253"/>
      <c r="O18" s="1291"/>
      <c r="P18" s="1358"/>
      <c r="Q18" s="1359"/>
      <c r="R18" s="1359"/>
      <c r="S18" s="1359"/>
      <c r="T18" s="1359"/>
      <c r="U18" s="1285"/>
      <c r="V18" s="1253"/>
      <c r="W18" s="1230"/>
      <c r="X18" s="1252"/>
      <c r="Y18" s="1341"/>
      <c r="Z18" s="1127"/>
      <c r="AA18" s="1127"/>
      <c r="AB18" s="1127"/>
      <c r="AC18" s="1127"/>
      <c r="AD18" s="1128"/>
      <c r="AE18" s="192"/>
      <c r="AF18" s="188"/>
    </row>
    <row r="19" spans="1:32" s="189" customFormat="1" ht="30" customHeight="1">
      <c r="A19" s="186"/>
      <c r="B19" s="669" t="s">
        <v>135</v>
      </c>
      <c r="C19" s="1246"/>
      <c r="D19" s="665"/>
      <c r="E19" s="1228"/>
      <c r="F19" s="1229"/>
      <c r="G19" s="1251"/>
      <c r="H19" s="1218"/>
      <c r="I19" s="1219"/>
      <c r="J19" s="865"/>
      <c r="K19" s="1265"/>
      <c r="L19" s="1289"/>
      <c r="M19" s="1251"/>
      <c r="N19" s="1253"/>
      <c r="O19" s="1291"/>
      <c r="P19" s="1358"/>
      <c r="Q19" s="1359"/>
      <c r="R19" s="1359"/>
      <c r="S19" s="1359"/>
      <c r="T19" s="1359"/>
      <c r="U19" s="1285"/>
      <c r="V19" s="1253"/>
      <c r="W19" s="1230"/>
      <c r="X19" s="1252"/>
      <c r="Y19" s="1341"/>
      <c r="Z19" s="1127"/>
      <c r="AA19" s="1127"/>
      <c r="AB19" s="1127"/>
      <c r="AC19" s="1127"/>
      <c r="AD19" s="1128"/>
      <c r="AE19" s="192"/>
      <c r="AF19" s="188"/>
    </row>
    <row r="20" spans="1:32" s="189" customFormat="1" ht="30" customHeight="1">
      <c r="A20" s="186"/>
      <c r="B20" s="669" t="s">
        <v>356</v>
      </c>
      <c r="C20" s="1220"/>
      <c r="D20" s="666"/>
      <c r="E20" s="1228"/>
      <c r="F20" s="1229"/>
      <c r="G20" s="1251"/>
      <c r="H20" s="1218"/>
      <c r="I20" s="1219"/>
      <c r="J20" s="865"/>
      <c r="K20" s="1266"/>
      <c r="L20" s="1289"/>
      <c r="M20" s="1251"/>
      <c r="N20" s="1253"/>
      <c r="O20" s="1291"/>
      <c r="P20" s="1353" t="s">
        <v>47</v>
      </c>
      <c r="Q20" s="1354"/>
      <c r="R20" s="1354"/>
      <c r="S20" s="1354"/>
      <c r="T20" s="1355"/>
      <c r="U20" s="1286"/>
      <c r="V20" s="1253"/>
      <c r="W20" s="1230"/>
      <c r="X20" s="1252"/>
      <c r="Y20" s="1341"/>
      <c r="Z20" s="1129"/>
      <c r="AA20" s="1129"/>
      <c r="AB20" s="1129"/>
      <c r="AC20" s="1129"/>
      <c r="AD20" s="1130"/>
      <c r="AE20" s="192"/>
      <c r="AF20" s="188"/>
    </row>
    <row r="21" spans="1:32" s="189" customFormat="1" ht="30" customHeight="1">
      <c r="A21" s="186"/>
      <c r="B21" s="1361" t="s">
        <v>417</v>
      </c>
      <c r="C21" s="1220"/>
      <c r="D21" s="875"/>
      <c r="E21" s="1222" t="s">
        <v>136</v>
      </c>
      <c r="F21" s="1223"/>
      <c r="G21" s="1223"/>
      <c r="H21" s="1223"/>
      <c r="I21" s="1224"/>
      <c r="J21" s="865"/>
      <c r="K21" s="1222" t="s">
        <v>136</v>
      </c>
      <c r="L21" s="1223"/>
      <c r="M21" s="1223"/>
      <c r="N21" s="1223"/>
      <c r="O21" s="1224"/>
      <c r="P21" s="1362" t="s">
        <v>136</v>
      </c>
      <c r="Q21" s="1363"/>
      <c r="R21" s="1363"/>
      <c r="S21" s="1363"/>
      <c r="T21" s="1364"/>
      <c r="U21" s="1362" t="s">
        <v>136</v>
      </c>
      <c r="V21" s="1363"/>
      <c r="W21" s="1363"/>
      <c r="X21" s="1363"/>
      <c r="Y21" s="1365"/>
      <c r="Z21" s="1131" t="s">
        <v>418</v>
      </c>
      <c r="AA21" s="1131"/>
      <c r="AB21" s="1132"/>
      <c r="AC21" s="1132"/>
      <c r="AD21" s="1133"/>
      <c r="AE21" s="193"/>
      <c r="AF21" s="188"/>
    </row>
    <row r="22" spans="1:32" s="189" customFormat="1" ht="30">
      <c r="A22" s="186"/>
      <c r="B22" s="1361"/>
      <c r="C22" s="1220"/>
      <c r="D22" s="876"/>
      <c r="E22" s="1225"/>
      <c r="F22" s="1226"/>
      <c r="G22" s="1226"/>
      <c r="H22" s="1226"/>
      <c r="I22" s="1227"/>
      <c r="J22" s="865"/>
      <c r="K22" s="1225"/>
      <c r="L22" s="1226"/>
      <c r="M22" s="1226"/>
      <c r="N22" s="1226"/>
      <c r="O22" s="1227"/>
      <c r="P22" s="1362"/>
      <c r="Q22" s="1363"/>
      <c r="R22" s="1363"/>
      <c r="S22" s="1363"/>
      <c r="T22" s="1364"/>
      <c r="U22" s="1362"/>
      <c r="V22" s="1363"/>
      <c r="W22" s="1363"/>
      <c r="X22" s="1363"/>
      <c r="Y22" s="1365"/>
      <c r="Z22" s="667"/>
      <c r="AA22" s="667"/>
      <c r="AB22" s="667"/>
      <c r="AC22" s="667"/>
      <c r="AD22" s="668"/>
      <c r="AE22" s="193"/>
      <c r="AF22" s="188"/>
    </row>
    <row r="23" spans="1:32" s="189" customFormat="1" ht="30" customHeight="1">
      <c r="A23" s="186"/>
      <c r="B23" s="1366" t="s">
        <v>419</v>
      </c>
      <c r="C23" s="1220"/>
      <c r="D23" s="1369"/>
      <c r="E23" s="1228" t="s">
        <v>450</v>
      </c>
      <c r="F23" s="1229" t="s">
        <v>296</v>
      </c>
      <c r="G23" s="1230" t="s">
        <v>214</v>
      </c>
      <c r="H23" s="1218" t="s">
        <v>414</v>
      </c>
      <c r="I23" s="1219" t="s">
        <v>298</v>
      </c>
      <c r="J23" s="865"/>
      <c r="K23" s="1370" t="s">
        <v>301</v>
      </c>
      <c r="L23" s="1302" t="s">
        <v>213</v>
      </c>
      <c r="M23" s="1230" t="s">
        <v>214</v>
      </c>
      <c r="N23" s="1253" t="s">
        <v>411</v>
      </c>
      <c r="O23" s="1291" t="s">
        <v>414</v>
      </c>
      <c r="P23" s="1267" t="s">
        <v>411</v>
      </c>
      <c r="Q23" s="1268" t="s">
        <v>213</v>
      </c>
      <c r="R23" s="1371" t="s">
        <v>296</v>
      </c>
      <c r="S23" s="1372" t="s">
        <v>416</v>
      </c>
      <c r="T23" s="1283" t="s">
        <v>301</v>
      </c>
      <c r="U23" s="1360" t="s">
        <v>416</v>
      </c>
      <c r="V23" s="1375" t="s">
        <v>411</v>
      </c>
      <c r="W23" s="1230" t="s">
        <v>214</v>
      </c>
      <c r="X23" s="1378" t="s">
        <v>296</v>
      </c>
      <c r="Y23" s="1219" t="s">
        <v>298</v>
      </c>
      <c r="Z23" s="1134"/>
      <c r="AA23" s="1134"/>
      <c r="AB23" s="1134"/>
      <c r="AC23" s="1134"/>
      <c r="AD23" s="1135"/>
      <c r="AE23" s="193"/>
      <c r="AF23" s="188"/>
    </row>
    <row r="24" spans="1:32" s="189" customFormat="1" ht="30" customHeight="1">
      <c r="A24" s="186"/>
      <c r="B24" s="1367"/>
      <c r="C24" s="1220"/>
      <c r="D24" s="1369"/>
      <c r="E24" s="1228"/>
      <c r="F24" s="1229"/>
      <c r="G24" s="1230"/>
      <c r="H24" s="1218"/>
      <c r="I24" s="1219"/>
      <c r="J24" s="865"/>
      <c r="K24" s="1370"/>
      <c r="L24" s="1302"/>
      <c r="M24" s="1230"/>
      <c r="N24" s="1253"/>
      <c r="O24" s="1291"/>
      <c r="P24" s="1267"/>
      <c r="Q24" s="1268"/>
      <c r="R24" s="1371"/>
      <c r="S24" s="1373"/>
      <c r="T24" s="1283"/>
      <c r="U24" s="1285"/>
      <c r="V24" s="1376"/>
      <c r="W24" s="1230"/>
      <c r="X24" s="1378"/>
      <c r="Y24" s="1219"/>
      <c r="Z24" s="1134"/>
      <c r="AA24" s="1134"/>
      <c r="AB24" s="1134"/>
      <c r="AC24" s="1134"/>
      <c r="AD24" s="1135"/>
      <c r="AE24" s="193"/>
      <c r="AF24" s="188"/>
    </row>
    <row r="25" spans="1:32" s="189" customFormat="1" ht="30" customHeight="1">
      <c r="A25" s="186"/>
      <c r="B25" s="1367"/>
      <c r="C25" s="1220"/>
      <c r="D25" s="1369"/>
      <c r="E25" s="1228"/>
      <c r="F25" s="1229"/>
      <c r="G25" s="1230"/>
      <c r="H25" s="1218"/>
      <c r="I25" s="1219"/>
      <c r="J25" s="865"/>
      <c r="K25" s="1370"/>
      <c r="L25" s="1302"/>
      <c r="M25" s="1230"/>
      <c r="N25" s="1253"/>
      <c r="O25" s="1291"/>
      <c r="P25" s="1267"/>
      <c r="Q25" s="1268"/>
      <c r="R25" s="1371"/>
      <c r="S25" s="1373"/>
      <c r="T25" s="1283"/>
      <c r="U25" s="1285"/>
      <c r="V25" s="1376"/>
      <c r="W25" s="1230"/>
      <c r="X25" s="1378"/>
      <c r="Y25" s="1219"/>
      <c r="Z25" s="1134"/>
      <c r="AA25" s="1134"/>
      <c r="AB25" s="1134"/>
      <c r="AC25" s="1134"/>
      <c r="AD25" s="1135"/>
      <c r="AE25" s="193"/>
      <c r="AF25" s="188"/>
    </row>
    <row r="26" spans="1:32" s="189" customFormat="1" ht="30" customHeight="1">
      <c r="A26" s="186"/>
      <c r="B26" s="1368"/>
      <c r="C26" s="1221"/>
      <c r="D26" s="1369"/>
      <c r="E26" s="1228"/>
      <c r="F26" s="1229"/>
      <c r="G26" s="1230"/>
      <c r="H26" s="1218"/>
      <c r="I26" s="1219"/>
      <c r="J26" s="865"/>
      <c r="K26" s="1370"/>
      <c r="L26" s="1302"/>
      <c r="M26" s="1230"/>
      <c r="N26" s="1253"/>
      <c r="O26" s="1291"/>
      <c r="P26" s="1267"/>
      <c r="Q26" s="1268"/>
      <c r="R26" s="1371"/>
      <c r="S26" s="1374"/>
      <c r="T26" s="1283"/>
      <c r="U26" s="1286"/>
      <c r="V26" s="1377"/>
      <c r="W26" s="1230"/>
      <c r="X26" s="1378"/>
      <c r="Y26" s="1219"/>
      <c r="Z26" s="1134"/>
      <c r="AA26" s="1134"/>
      <c r="AB26" s="1134"/>
      <c r="AC26" s="1134"/>
      <c r="AD26" s="1135"/>
      <c r="AE26" s="193"/>
      <c r="AF26" s="188"/>
    </row>
    <row r="27" spans="1:32" s="189" customFormat="1" ht="30">
      <c r="A27" s="186"/>
      <c r="B27" s="1379" t="s">
        <v>143</v>
      </c>
      <c r="C27" s="1381" t="s">
        <v>13</v>
      </c>
      <c r="D27" s="1369"/>
      <c r="E27" s="1250" t="s">
        <v>132</v>
      </c>
      <c r="F27" s="1382"/>
      <c r="G27" s="1382"/>
      <c r="H27" s="1382"/>
      <c r="I27" s="1383"/>
      <c r="J27" s="865"/>
      <c r="K27" s="1136" t="s">
        <v>132</v>
      </c>
      <c r="L27" s="1137"/>
      <c r="M27" s="1137"/>
      <c r="N27" s="1137"/>
      <c r="O27" s="1138"/>
      <c r="P27" s="1142" t="s">
        <v>132</v>
      </c>
      <c r="Q27" s="1143"/>
      <c r="R27" s="1143"/>
      <c r="S27" s="1143"/>
      <c r="T27" s="1144"/>
      <c r="U27" s="1142" t="s">
        <v>132</v>
      </c>
      <c r="V27" s="1143"/>
      <c r="W27" s="1143"/>
      <c r="X27" s="1143"/>
      <c r="Y27" s="1145"/>
      <c r="Z27" s="1134"/>
      <c r="AA27" s="1134"/>
      <c r="AB27" s="1134"/>
      <c r="AC27" s="1134"/>
      <c r="AD27" s="1135"/>
      <c r="AE27" s="193"/>
      <c r="AF27" s="188"/>
    </row>
    <row r="28" spans="1:32" s="189" customFormat="1" ht="30" customHeight="1">
      <c r="A28" s="186"/>
      <c r="B28" s="1380"/>
      <c r="C28" s="1381"/>
      <c r="D28" s="1369"/>
      <c r="E28" s="1139"/>
      <c r="F28" s="1140"/>
      <c r="G28" s="1140"/>
      <c r="H28" s="1140"/>
      <c r="I28" s="1141"/>
      <c r="J28" s="865"/>
      <c r="K28" s="1139"/>
      <c r="L28" s="1140"/>
      <c r="M28" s="1140"/>
      <c r="N28" s="1140"/>
      <c r="O28" s="1141"/>
      <c r="P28" s="1142"/>
      <c r="Q28" s="1143"/>
      <c r="R28" s="1143"/>
      <c r="S28" s="1143"/>
      <c r="T28" s="1144"/>
      <c r="U28" s="1142"/>
      <c r="V28" s="1143"/>
      <c r="W28" s="1143"/>
      <c r="X28" s="1143"/>
      <c r="Y28" s="1145"/>
      <c r="Z28" s="1134"/>
      <c r="AA28" s="1134"/>
      <c r="AB28" s="1134"/>
      <c r="AC28" s="1134"/>
      <c r="AD28" s="1135"/>
      <c r="AE28" s="193"/>
      <c r="AF28" s="188"/>
    </row>
    <row r="29" spans="1:32" s="189" customFormat="1" ht="30" customHeight="1">
      <c r="A29" s="186"/>
      <c r="B29" s="1366" t="s">
        <v>420</v>
      </c>
      <c r="C29" s="1381"/>
      <c r="D29" s="1369"/>
      <c r="E29" s="1384" t="s">
        <v>213</v>
      </c>
      <c r="F29" s="1252" t="s">
        <v>296</v>
      </c>
      <c r="G29" s="1230" t="s">
        <v>214</v>
      </c>
      <c r="H29" s="1253" t="s">
        <v>411</v>
      </c>
      <c r="I29" s="1219" t="s">
        <v>298</v>
      </c>
      <c r="J29" s="865"/>
      <c r="K29" s="1370" t="s">
        <v>301</v>
      </c>
      <c r="L29" s="1302" t="s">
        <v>213</v>
      </c>
      <c r="M29" s="1230" t="s">
        <v>214</v>
      </c>
      <c r="N29" s="1253" t="s">
        <v>411</v>
      </c>
      <c r="O29" s="1291" t="s">
        <v>414</v>
      </c>
      <c r="P29" s="1267" t="s">
        <v>411</v>
      </c>
      <c r="Q29" s="1268" t="s">
        <v>213</v>
      </c>
      <c r="R29" s="1385" t="s">
        <v>296</v>
      </c>
      <c r="S29" s="1372" t="s">
        <v>416</v>
      </c>
      <c r="T29" s="1283" t="s">
        <v>301</v>
      </c>
      <c r="U29" s="1360" t="s">
        <v>416</v>
      </c>
      <c r="V29" s="1386" t="s">
        <v>213</v>
      </c>
      <c r="W29" s="1289" t="s">
        <v>235</v>
      </c>
      <c r="X29" s="1389" t="s">
        <v>296</v>
      </c>
      <c r="Y29" s="1219" t="s">
        <v>298</v>
      </c>
      <c r="Z29" s="1134"/>
      <c r="AA29" s="1134"/>
      <c r="AB29" s="1134"/>
      <c r="AC29" s="1134"/>
      <c r="AD29" s="1135"/>
      <c r="AE29" s="193"/>
      <c r="AF29" s="188"/>
    </row>
    <row r="30" spans="1:32" s="189" customFormat="1" ht="30" customHeight="1">
      <c r="A30" s="186"/>
      <c r="B30" s="1368"/>
      <c r="C30" s="1381"/>
      <c r="D30" s="1369"/>
      <c r="E30" s="1384"/>
      <c r="F30" s="1252"/>
      <c r="G30" s="1230"/>
      <c r="H30" s="1253"/>
      <c r="I30" s="1219"/>
      <c r="J30" s="865"/>
      <c r="K30" s="1370"/>
      <c r="L30" s="1302"/>
      <c r="M30" s="1230"/>
      <c r="N30" s="1253"/>
      <c r="O30" s="1291"/>
      <c r="P30" s="1267"/>
      <c r="Q30" s="1268"/>
      <c r="R30" s="1385"/>
      <c r="S30" s="1373"/>
      <c r="T30" s="1283"/>
      <c r="U30" s="1285"/>
      <c r="V30" s="1387"/>
      <c r="W30" s="1289"/>
      <c r="X30" s="1389"/>
      <c r="Y30" s="1219"/>
      <c r="Z30" s="1134"/>
      <c r="AA30" s="1134"/>
      <c r="AB30" s="1134"/>
      <c r="AC30" s="1134"/>
      <c r="AD30" s="1135"/>
      <c r="AE30" s="193"/>
      <c r="AF30" s="188"/>
    </row>
    <row r="31" spans="1:32" s="189" customFormat="1" ht="30" customHeight="1">
      <c r="A31" s="186"/>
      <c r="B31" s="1366" t="s">
        <v>421</v>
      </c>
      <c r="C31" s="1390" t="s">
        <v>223</v>
      </c>
      <c r="D31" s="1369"/>
      <c r="E31" s="1384"/>
      <c r="F31" s="1252"/>
      <c r="G31" s="1230"/>
      <c r="H31" s="1253"/>
      <c r="I31" s="1219"/>
      <c r="J31" s="865"/>
      <c r="K31" s="1370"/>
      <c r="L31" s="1302"/>
      <c r="M31" s="1230"/>
      <c r="N31" s="1253"/>
      <c r="O31" s="1291"/>
      <c r="P31" s="1267"/>
      <c r="Q31" s="1268"/>
      <c r="R31" s="1385"/>
      <c r="S31" s="1373"/>
      <c r="T31" s="1283"/>
      <c r="U31" s="1285"/>
      <c r="V31" s="1387"/>
      <c r="W31" s="1289"/>
      <c r="X31" s="1389"/>
      <c r="Y31" s="1219"/>
      <c r="Z31" s="1134"/>
      <c r="AA31" s="1134"/>
      <c r="AB31" s="1134"/>
      <c r="AC31" s="1134"/>
      <c r="AD31" s="1135"/>
      <c r="AE31" s="193"/>
      <c r="AF31" s="188"/>
    </row>
    <row r="32" spans="1:32" s="189" customFormat="1" ht="30">
      <c r="A32" s="186"/>
      <c r="B32" s="1368"/>
      <c r="C32" s="1390"/>
      <c r="D32" s="1369"/>
      <c r="E32" s="1384"/>
      <c r="F32" s="1252"/>
      <c r="G32" s="1230"/>
      <c r="H32" s="1253"/>
      <c r="I32" s="1219"/>
      <c r="J32" s="865"/>
      <c r="K32" s="1370"/>
      <c r="L32" s="1302"/>
      <c r="M32" s="1230"/>
      <c r="N32" s="1253"/>
      <c r="O32" s="1291"/>
      <c r="P32" s="1267"/>
      <c r="Q32" s="1268"/>
      <c r="R32" s="1385"/>
      <c r="S32" s="1374"/>
      <c r="T32" s="1283"/>
      <c r="U32" s="1286"/>
      <c r="V32" s="1388"/>
      <c r="W32" s="1289"/>
      <c r="X32" s="1389"/>
      <c r="Y32" s="1219"/>
      <c r="Z32" s="671"/>
      <c r="AA32" s="671"/>
      <c r="AB32" s="671"/>
      <c r="AC32" s="671"/>
      <c r="AD32" s="672"/>
      <c r="AE32" s="193"/>
      <c r="AF32" s="188"/>
    </row>
    <row r="33" spans="1:32" s="189" customFormat="1" ht="30" customHeight="1">
      <c r="A33" s="186"/>
      <c r="B33" s="877" t="s">
        <v>360</v>
      </c>
      <c r="C33" s="1391" t="s">
        <v>132</v>
      </c>
      <c r="D33" s="1369"/>
      <c r="E33" s="1393" t="s">
        <v>147</v>
      </c>
      <c r="F33" s="1394"/>
      <c r="G33" s="1394"/>
      <c r="H33" s="1394"/>
      <c r="I33" s="1395"/>
      <c r="J33" s="865"/>
      <c r="K33" s="1393" t="s">
        <v>147</v>
      </c>
      <c r="L33" s="1394"/>
      <c r="M33" s="1394"/>
      <c r="N33" s="1394"/>
      <c r="O33" s="1395"/>
      <c r="P33" s="1408" t="s">
        <v>132</v>
      </c>
      <c r="Q33" s="1409"/>
      <c r="R33" s="1409"/>
      <c r="S33" s="1409"/>
      <c r="T33" s="1410"/>
      <c r="U33" s="1411" t="s">
        <v>147</v>
      </c>
      <c r="V33" s="1412"/>
      <c r="W33" s="1412"/>
      <c r="X33" s="1412"/>
      <c r="Y33" s="1413"/>
      <c r="Z33" s="671"/>
      <c r="AA33" s="671"/>
      <c r="AB33" s="671"/>
      <c r="AC33" s="671"/>
      <c r="AD33" s="672"/>
      <c r="AE33" s="193"/>
      <c r="AF33" s="188"/>
    </row>
    <row r="34" spans="1:32" s="189" customFormat="1" ht="30" customHeight="1">
      <c r="A34" s="186"/>
      <c r="B34" s="877" t="s">
        <v>162</v>
      </c>
      <c r="C34" s="1392"/>
      <c r="D34" s="671"/>
      <c r="E34" s="1396"/>
      <c r="F34" s="1397"/>
      <c r="G34" s="1397"/>
      <c r="H34" s="1397"/>
      <c r="I34" s="1398"/>
      <c r="J34" s="865"/>
      <c r="K34" s="1396"/>
      <c r="L34" s="1397"/>
      <c r="M34" s="1397"/>
      <c r="N34" s="1397"/>
      <c r="O34" s="1398"/>
      <c r="P34" s="1415" t="s">
        <v>76</v>
      </c>
      <c r="Q34" s="1416"/>
      <c r="R34" s="1416"/>
      <c r="S34" s="1416"/>
      <c r="T34" s="1416"/>
      <c r="U34" s="1411"/>
      <c r="V34" s="1412"/>
      <c r="W34" s="1412"/>
      <c r="X34" s="1412"/>
      <c r="Y34" s="1413"/>
      <c r="Z34" s="671"/>
      <c r="AA34" s="671"/>
      <c r="AB34" s="671"/>
      <c r="AC34" s="671"/>
      <c r="AD34" s="672"/>
      <c r="AE34" s="193"/>
      <c r="AF34" s="188"/>
    </row>
    <row r="35" spans="1:32" s="189" customFormat="1" ht="29.25" customHeight="1">
      <c r="A35" s="186"/>
      <c r="B35" s="877" t="s">
        <v>163</v>
      </c>
      <c r="C35" s="1245" t="s">
        <v>83</v>
      </c>
      <c r="D35" s="671"/>
      <c r="E35" s="1399"/>
      <c r="F35" s="1400"/>
      <c r="G35" s="1400"/>
      <c r="H35" s="1400"/>
      <c r="I35" s="1401"/>
      <c r="J35" s="865"/>
      <c r="K35" s="1399"/>
      <c r="L35" s="1400"/>
      <c r="M35" s="1400"/>
      <c r="N35" s="1400"/>
      <c r="O35" s="1401"/>
      <c r="P35" s="1417"/>
      <c r="Q35" s="1418"/>
      <c r="R35" s="1418"/>
      <c r="S35" s="1418"/>
      <c r="T35" s="1418"/>
      <c r="U35" s="1411"/>
      <c r="V35" s="1412"/>
      <c r="W35" s="1414"/>
      <c r="X35" s="1412"/>
      <c r="Y35" s="1413"/>
      <c r="Z35" s="671"/>
      <c r="AA35" s="671"/>
      <c r="AB35" s="671"/>
      <c r="AC35" s="671"/>
      <c r="AD35" s="672"/>
      <c r="AE35" s="193"/>
      <c r="AF35" s="188"/>
    </row>
    <row r="36" spans="1:35" s="189" customFormat="1" ht="30" customHeight="1">
      <c r="A36" s="186"/>
      <c r="B36" s="669" t="s">
        <v>164</v>
      </c>
      <c r="C36" s="1245"/>
      <c r="D36" s="671"/>
      <c r="E36" s="1384" t="s">
        <v>213</v>
      </c>
      <c r="F36" s="1229" t="s">
        <v>296</v>
      </c>
      <c r="G36" s="1230" t="s">
        <v>214</v>
      </c>
      <c r="H36" s="1253" t="s">
        <v>411</v>
      </c>
      <c r="I36" s="1219" t="s">
        <v>298</v>
      </c>
      <c r="J36" s="670"/>
      <c r="K36" s="1431" t="s">
        <v>301</v>
      </c>
      <c r="L36" s="1433" t="s">
        <v>213</v>
      </c>
      <c r="M36" s="1421" t="s">
        <v>214</v>
      </c>
      <c r="N36" s="1375" t="s">
        <v>411</v>
      </c>
      <c r="O36" s="1291" t="s">
        <v>414</v>
      </c>
      <c r="P36" s="1417"/>
      <c r="Q36" s="1418"/>
      <c r="R36" s="1418"/>
      <c r="S36" s="1418"/>
      <c r="T36" s="1418"/>
      <c r="U36" s="1360" t="s">
        <v>416</v>
      </c>
      <c r="V36" s="1386" t="s">
        <v>213</v>
      </c>
      <c r="W36" s="1427" t="s">
        <v>235</v>
      </c>
      <c r="X36" s="1378" t="s">
        <v>296</v>
      </c>
      <c r="Y36" s="1219" t="s">
        <v>298</v>
      </c>
      <c r="Z36" s="671"/>
      <c r="AA36" s="671"/>
      <c r="AB36" s="671"/>
      <c r="AC36" s="671"/>
      <c r="AD36" s="672"/>
      <c r="AE36" s="193"/>
      <c r="AF36" s="188"/>
      <c r="AI36" s="194"/>
    </row>
    <row r="37" spans="1:33" s="189" customFormat="1" ht="30" customHeight="1">
      <c r="A37" s="186"/>
      <c r="B37" s="669" t="s">
        <v>165</v>
      </c>
      <c r="C37" s="1245"/>
      <c r="D37" s="671"/>
      <c r="E37" s="1384"/>
      <c r="F37" s="1404"/>
      <c r="G37" s="1230"/>
      <c r="H37" s="1253"/>
      <c r="I37" s="1219"/>
      <c r="J37" s="670"/>
      <c r="K37" s="1431"/>
      <c r="L37" s="1434"/>
      <c r="M37" s="1422"/>
      <c r="N37" s="1422"/>
      <c r="O37" s="1291"/>
      <c r="P37" s="1417"/>
      <c r="Q37" s="1418"/>
      <c r="R37" s="1418"/>
      <c r="S37" s="1418"/>
      <c r="T37" s="1418"/>
      <c r="U37" s="1285"/>
      <c r="V37" s="1387"/>
      <c r="W37" s="1427"/>
      <c r="X37" s="1378"/>
      <c r="Y37" s="1219"/>
      <c r="Z37" s="671"/>
      <c r="AA37" s="671"/>
      <c r="AB37" s="671"/>
      <c r="AC37" s="671"/>
      <c r="AD37" s="672"/>
      <c r="AE37" s="193"/>
      <c r="AF37" s="188"/>
      <c r="AG37" s="195"/>
    </row>
    <row r="38" spans="1:32" s="189" customFormat="1" ht="30" customHeight="1">
      <c r="A38" s="186"/>
      <c r="B38" s="669" t="s">
        <v>166</v>
      </c>
      <c r="C38" s="1245"/>
      <c r="D38" s="671"/>
      <c r="E38" s="1384"/>
      <c r="F38" s="1404"/>
      <c r="G38" s="1230"/>
      <c r="H38" s="1253"/>
      <c r="I38" s="1219"/>
      <c r="J38" s="670"/>
      <c r="K38" s="1431"/>
      <c r="L38" s="1434"/>
      <c r="M38" s="1422"/>
      <c r="N38" s="1422"/>
      <c r="O38" s="1291"/>
      <c r="P38" s="1417"/>
      <c r="Q38" s="1418"/>
      <c r="R38" s="1418"/>
      <c r="S38" s="1418"/>
      <c r="T38" s="1418"/>
      <c r="U38" s="1285"/>
      <c r="V38" s="1387"/>
      <c r="W38" s="1427"/>
      <c r="X38" s="1378"/>
      <c r="Y38" s="1219"/>
      <c r="Z38" s="671"/>
      <c r="AA38" s="671"/>
      <c r="AB38" s="671"/>
      <c r="AC38" s="671"/>
      <c r="AD38" s="672"/>
      <c r="AE38" s="193"/>
      <c r="AF38" s="188"/>
    </row>
    <row r="39" spans="1:32" s="189" customFormat="1" ht="30.75" customHeight="1" thickBot="1">
      <c r="A39" s="186"/>
      <c r="B39" s="669" t="s">
        <v>167</v>
      </c>
      <c r="C39" s="1402"/>
      <c r="D39" s="878"/>
      <c r="E39" s="1403"/>
      <c r="F39" s="1405"/>
      <c r="G39" s="1406"/>
      <c r="H39" s="1407"/>
      <c r="I39" s="1430"/>
      <c r="J39" s="879"/>
      <c r="K39" s="1432"/>
      <c r="L39" s="1435"/>
      <c r="M39" s="1423"/>
      <c r="N39" s="1423"/>
      <c r="O39" s="1424"/>
      <c r="P39" s="1419"/>
      <c r="Q39" s="1420"/>
      <c r="R39" s="1420"/>
      <c r="S39" s="1420"/>
      <c r="T39" s="1420"/>
      <c r="U39" s="1425"/>
      <c r="V39" s="1426"/>
      <c r="W39" s="1428"/>
      <c r="X39" s="1429"/>
      <c r="Y39" s="1430"/>
      <c r="Z39" s="878"/>
      <c r="AA39" s="878"/>
      <c r="AB39" s="878"/>
      <c r="AC39" s="878"/>
      <c r="AD39" s="880"/>
      <c r="AE39" s="193"/>
      <c r="AF39" s="188"/>
    </row>
    <row r="40" spans="1:32" s="200" customFormat="1" ht="23.25" customHeight="1" hidden="1">
      <c r="A40" s="196"/>
      <c r="B40" s="673"/>
      <c r="C40" s="881"/>
      <c r="D40" s="881"/>
      <c r="E40" s="881"/>
      <c r="F40" s="881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882"/>
      <c r="AD40" s="883"/>
      <c r="AE40" s="198"/>
      <c r="AF40" s="199"/>
    </row>
    <row r="41" spans="1:33" s="254" customFormat="1" ht="23.25" customHeight="1" hidden="1" thickBot="1">
      <c r="A41" s="247"/>
      <c r="B41" s="248" t="s">
        <v>214</v>
      </c>
      <c r="C41" s="249"/>
      <c r="D41" s="884"/>
      <c r="E41" s="388"/>
      <c r="F41" s="389"/>
      <c r="G41" s="389">
        <v>6</v>
      </c>
      <c r="H41" s="389"/>
      <c r="I41" s="390"/>
      <c r="J41" s="885"/>
      <c r="K41" s="388"/>
      <c r="L41" s="389"/>
      <c r="M41" s="389">
        <v>10</v>
      </c>
      <c r="N41" s="389"/>
      <c r="O41" s="390"/>
      <c r="P41" s="674"/>
      <c r="Q41" s="674"/>
      <c r="R41" s="389"/>
      <c r="S41" s="389"/>
      <c r="T41" s="390"/>
      <c r="U41" s="388"/>
      <c r="V41" s="674"/>
      <c r="W41" s="389">
        <v>6</v>
      </c>
      <c r="X41" s="389"/>
      <c r="Y41" s="390"/>
      <c r="Z41" s="250"/>
      <c r="AA41" s="675"/>
      <c r="AB41" s="251"/>
      <c r="AC41" s="251"/>
      <c r="AD41" s="252"/>
      <c r="AE41" s="1120" t="s">
        <v>242</v>
      </c>
      <c r="AF41" s="253">
        <f aca="true" t="shared" si="0" ref="AF41:AF58">SUM(C41:AD41)</f>
        <v>22</v>
      </c>
      <c r="AG41" s="1122"/>
    </row>
    <row r="42" spans="1:33" s="254" customFormat="1" ht="23.25" customHeight="1" hidden="1">
      <c r="A42" s="247"/>
      <c r="B42" s="267" t="s">
        <v>213</v>
      </c>
      <c r="C42" s="268"/>
      <c r="D42" s="886"/>
      <c r="E42" s="400">
        <v>4</v>
      </c>
      <c r="F42" s="401"/>
      <c r="G42" s="401"/>
      <c r="H42" s="401"/>
      <c r="I42" s="402"/>
      <c r="J42" s="887"/>
      <c r="K42" s="400"/>
      <c r="L42" s="401">
        <v>6</v>
      </c>
      <c r="M42" s="401"/>
      <c r="N42" s="401"/>
      <c r="O42" s="402"/>
      <c r="P42" s="678"/>
      <c r="Q42" s="678">
        <v>6</v>
      </c>
      <c r="R42" s="401"/>
      <c r="S42" s="401"/>
      <c r="T42" s="402"/>
      <c r="U42" s="400"/>
      <c r="V42" s="678">
        <v>4</v>
      </c>
      <c r="W42" s="401"/>
      <c r="X42" s="401"/>
      <c r="Y42" s="402">
        <v>4</v>
      </c>
      <c r="Z42" s="269"/>
      <c r="AA42" s="679"/>
      <c r="AB42" s="270"/>
      <c r="AC42" s="270"/>
      <c r="AD42" s="271"/>
      <c r="AE42" s="1121"/>
      <c r="AF42" s="272">
        <f t="shared" si="0"/>
        <v>24</v>
      </c>
      <c r="AG42" s="1122"/>
    </row>
    <row r="43" spans="1:33" s="254" customFormat="1" ht="23.25" customHeight="1" hidden="1">
      <c r="A43" s="247"/>
      <c r="B43" s="364" t="s">
        <v>298</v>
      </c>
      <c r="C43" s="365"/>
      <c r="D43" s="888"/>
      <c r="E43" s="403"/>
      <c r="F43" s="404"/>
      <c r="G43" s="404"/>
      <c r="H43" s="404"/>
      <c r="I43" s="405">
        <v>8</v>
      </c>
      <c r="J43" s="889"/>
      <c r="K43" s="403"/>
      <c r="L43" s="404"/>
      <c r="M43" s="404"/>
      <c r="N43" s="404"/>
      <c r="O43" s="405"/>
      <c r="P43" s="680"/>
      <c r="Q43" s="680"/>
      <c r="R43" s="404"/>
      <c r="S43" s="404"/>
      <c r="T43" s="405"/>
      <c r="U43" s="403"/>
      <c r="V43" s="680"/>
      <c r="W43" s="404"/>
      <c r="X43" s="404"/>
      <c r="Y43" s="405">
        <v>6</v>
      </c>
      <c r="Z43" s="366"/>
      <c r="AA43" s="681"/>
      <c r="AB43" s="367"/>
      <c r="AC43" s="367"/>
      <c r="AD43" s="368"/>
      <c r="AE43" s="1121"/>
      <c r="AF43" s="369">
        <f t="shared" si="0"/>
        <v>14</v>
      </c>
      <c r="AG43" s="1122"/>
    </row>
    <row r="44" spans="1:33" s="254" customFormat="1" ht="23.25" customHeight="1" hidden="1">
      <c r="A44" s="247"/>
      <c r="B44" s="279" t="s">
        <v>296</v>
      </c>
      <c r="C44" s="280"/>
      <c r="D44" s="890"/>
      <c r="E44" s="406"/>
      <c r="F44" s="407">
        <v>8</v>
      </c>
      <c r="G44" s="407"/>
      <c r="H44" s="407"/>
      <c r="I44" s="408"/>
      <c r="J44" s="891"/>
      <c r="K44" s="406"/>
      <c r="L44" s="407"/>
      <c r="M44" s="407"/>
      <c r="N44" s="407"/>
      <c r="O44" s="408"/>
      <c r="P44" s="682"/>
      <c r="Q44" s="682"/>
      <c r="R44" s="407">
        <v>6</v>
      </c>
      <c r="S44" s="407"/>
      <c r="T44" s="408"/>
      <c r="U44" s="406"/>
      <c r="V44" s="682"/>
      <c r="W44" s="407"/>
      <c r="X44" s="407">
        <v>10</v>
      </c>
      <c r="Y44" s="408"/>
      <c r="Z44" s="281"/>
      <c r="AA44" s="683"/>
      <c r="AB44" s="282"/>
      <c r="AC44" s="282"/>
      <c r="AD44" s="283"/>
      <c r="AE44" s="1121"/>
      <c r="AF44" s="284">
        <f t="shared" si="0"/>
        <v>24</v>
      </c>
      <c r="AG44" s="1122"/>
    </row>
    <row r="45" spans="1:33" s="254" customFormat="1" ht="23.25" customHeight="1" hidden="1">
      <c r="A45" s="247"/>
      <c r="B45" s="370" t="s">
        <v>301</v>
      </c>
      <c r="C45" s="371"/>
      <c r="D45" s="892"/>
      <c r="E45" s="409"/>
      <c r="F45" s="410"/>
      <c r="G45" s="410"/>
      <c r="H45" s="410"/>
      <c r="I45" s="411"/>
      <c r="J45" s="893"/>
      <c r="K45" s="409">
        <v>6</v>
      </c>
      <c r="L45" s="410"/>
      <c r="M45" s="410"/>
      <c r="N45" s="410"/>
      <c r="O45" s="411"/>
      <c r="P45" s="684"/>
      <c r="Q45" s="684"/>
      <c r="R45" s="410"/>
      <c r="S45" s="410"/>
      <c r="T45" s="411">
        <v>6</v>
      </c>
      <c r="U45" s="409"/>
      <c r="V45" s="684"/>
      <c r="W45" s="410"/>
      <c r="X45" s="410"/>
      <c r="Y45" s="411"/>
      <c r="Z45" s="372"/>
      <c r="AA45" s="685"/>
      <c r="AB45" s="373"/>
      <c r="AC45" s="373"/>
      <c r="AD45" s="374"/>
      <c r="AE45" s="1121"/>
      <c r="AF45" s="375">
        <f t="shared" si="0"/>
        <v>12</v>
      </c>
      <c r="AG45" s="1122"/>
    </row>
    <row r="46" spans="1:33" s="254" customFormat="1" ht="23.25" customHeight="1" hidden="1">
      <c r="A46" s="247"/>
      <c r="B46" s="349" t="s">
        <v>411</v>
      </c>
      <c r="C46" s="350"/>
      <c r="D46" s="894"/>
      <c r="E46" s="422"/>
      <c r="F46" s="423"/>
      <c r="G46" s="423"/>
      <c r="H46" s="423">
        <v>4</v>
      </c>
      <c r="I46" s="424"/>
      <c r="J46" s="895"/>
      <c r="K46" s="422"/>
      <c r="L46" s="423"/>
      <c r="M46" s="423"/>
      <c r="N46" s="423">
        <v>8</v>
      </c>
      <c r="O46" s="424"/>
      <c r="P46" s="686">
        <v>6</v>
      </c>
      <c r="Q46" s="686"/>
      <c r="R46" s="423"/>
      <c r="S46" s="423"/>
      <c r="T46" s="424"/>
      <c r="U46" s="422"/>
      <c r="V46" s="686">
        <v>6</v>
      </c>
      <c r="W46" s="423"/>
      <c r="X46" s="423"/>
      <c r="Y46" s="424"/>
      <c r="Z46" s="351"/>
      <c r="AA46" s="687"/>
      <c r="AB46" s="352"/>
      <c r="AC46" s="352"/>
      <c r="AD46" s="353"/>
      <c r="AE46" s="1121"/>
      <c r="AF46" s="354">
        <f t="shared" si="0"/>
        <v>24</v>
      </c>
      <c r="AG46" s="1122"/>
    </row>
    <row r="47" spans="1:33" s="254" customFormat="1" ht="23.25" customHeight="1" hidden="1">
      <c r="A47" s="247"/>
      <c r="B47" s="273" t="s">
        <v>235</v>
      </c>
      <c r="C47" s="274"/>
      <c r="D47" s="896"/>
      <c r="E47" s="412"/>
      <c r="F47" s="413"/>
      <c r="G47" s="413"/>
      <c r="H47" s="413"/>
      <c r="I47" s="414"/>
      <c r="J47" s="897"/>
      <c r="K47" s="412"/>
      <c r="L47" s="413">
        <v>4</v>
      </c>
      <c r="M47" s="413"/>
      <c r="N47" s="413"/>
      <c r="O47" s="414"/>
      <c r="P47" s="688"/>
      <c r="Q47" s="688"/>
      <c r="R47" s="413"/>
      <c r="S47" s="413">
        <v>2</v>
      </c>
      <c r="T47" s="414"/>
      <c r="U47" s="412"/>
      <c r="V47" s="688"/>
      <c r="W47" s="413">
        <v>4</v>
      </c>
      <c r="X47" s="413"/>
      <c r="Y47" s="414"/>
      <c r="Z47" s="275"/>
      <c r="AA47" s="689"/>
      <c r="AB47" s="276"/>
      <c r="AC47" s="276"/>
      <c r="AD47" s="277"/>
      <c r="AE47" s="1121"/>
      <c r="AF47" s="278">
        <f t="shared" si="0"/>
        <v>10</v>
      </c>
      <c r="AG47" s="1122"/>
    </row>
    <row r="48" spans="1:33" s="254" customFormat="1" ht="23.25" customHeight="1" hidden="1">
      <c r="A48" s="247"/>
      <c r="B48" s="415" t="s">
        <v>161</v>
      </c>
      <c r="C48" s="416"/>
      <c r="D48" s="898"/>
      <c r="E48" s="417"/>
      <c r="F48" s="418"/>
      <c r="G48" s="418"/>
      <c r="H48" s="418"/>
      <c r="I48" s="419"/>
      <c r="J48" s="899"/>
      <c r="K48" s="417"/>
      <c r="L48" s="418"/>
      <c r="M48" s="418"/>
      <c r="N48" s="418">
        <v>2</v>
      </c>
      <c r="O48" s="419"/>
      <c r="P48" s="690"/>
      <c r="Q48" s="690"/>
      <c r="R48" s="418"/>
      <c r="S48" s="418"/>
      <c r="T48" s="419"/>
      <c r="U48" s="417"/>
      <c r="V48" s="690"/>
      <c r="W48" s="418"/>
      <c r="X48" s="418"/>
      <c r="Y48" s="419"/>
      <c r="Z48" s="317"/>
      <c r="AA48" s="691"/>
      <c r="AB48" s="420"/>
      <c r="AC48" s="420"/>
      <c r="AD48" s="421"/>
      <c r="AE48" s="1121"/>
      <c r="AF48" s="318">
        <f t="shared" si="0"/>
        <v>2</v>
      </c>
      <c r="AG48" s="1122"/>
    </row>
    <row r="49" spans="1:33" s="254" customFormat="1" ht="23.25" customHeight="1" hidden="1">
      <c r="A49" s="247"/>
      <c r="B49" s="258" t="s">
        <v>414</v>
      </c>
      <c r="C49" s="259"/>
      <c r="D49" s="900"/>
      <c r="E49" s="394"/>
      <c r="F49" s="395"/>
      <c r="G49" s="395"/>
      <c r="H49" s="395">
        <v>4</v>
      </c>
      <c r="I49" s="396"/>
      <c r="J49" s="901"/>
      <c r="K49" s="394"/>
      <c r="L49" s="395"/>
      <c r="M49" s="395"/>
      <c r="N49" s="395"/>
      <c r="O49" s="396">
        <v>10</v>
      </c>
      <c r="P49" s="697"/>
      <c r="Q49" s="697"/>
      <c r="R49" s="395"/>
      <c r="S49" s="395"/>
      <c r="T49" s="396"/>
      <c r="U49" s="394"/>
      <c r="V49" s="697"/>
      <c r="W49" s="395"/>
      <c r="X49" s="395"/>
      <c r="Y49" s="396"/>
      <c r="Z49" s="698"/>
      <c r="AA49" s="699"/>
      <c r="AB49" s="700"/>
      <c r="AC49" s="700"/>
      <c r="AD49" s="701"/>
      <c r="AE49" s="1121"/>
      <c r="AF49" s="260">
        <f t="shared" si="0"/>
        <v>14</v>
      </c>
      <c r="AG49" s="1122"/>
    </row>
    <row r="50" spans="1:33" s="254" customFormat="1" ht="23.25" customHeight="1" hidden="1">
      <c r="A50" s="247"/>
      <c r="B50" s="902" t="s">
        <v>450</v>
      </c>
      <c r="C50" s="903"/>
      <c r="D50" s="904"/>
      <c r="E50" s="905">
        <v>4</v>
      </c>
      <c r="F50" s="906"/>
      <c r="G50" s="906"/>
      <c r="H50" s="906"/>
      <c r="I50" s="907"/>
      <c r="J50" s="908"/>
      <c r="K50" s="905"/>
      <c r="L50" s="906"/>
      <c r="M50" s="906"/>
      <c r="N50" s="906"/>
      <c r="O50" s="907"/>
      <c r="P50" s="909"/>
      <c r="Q50" s="909"/>
      <c r="R50" s="906"/>
      <c r="S50" s="906"/>
      <c r="T50" s="907"/>
      <c r="U50" s="905"/>
      <c r="V50" s="909"/>
      <c r="W50" s="906"/>
      <c r="X50" s="906"/>
      <c r="Y50" s="907"/>
      <c r="Z50" s="910"/>
      <c r="AA50" s="911"/>
      <c r="AB50" s="912"/>
      <c r="AC50" s="912"/>
      <c r="AD50" s="913"/>
      <c r="AE50" s="1121"/>
      <c r="AF50" s="914">
        <f>SUM(C50:AD50)</f>
        <v>4</v>
      </c>
      <c r="AG50" s="1122"/>
    </row>
    <row r="51" spans="1:33" s="254" customFormat="1" ht="23.25" customHeight="1" hidden="1">
      <c r="A51" s="247"/>
      <c r="B51" s="255" t="s">
        <v>422</v>
      </c>
      <c r="C51" s="256"/>
      <c r="D51" s="915"/>
      <c r="E51" s="391"/>
      <c r="F51" s="392"/>
      <c r="G51" s="392"/>
      <c r="H51" s="392"/>
      <c r="I51" s="393"/>
      <c r="J51" s="916"/>
      <c r="K51" s="391"/>
      <c r="L51" s="392"/>
      <c r="M51" s="392"/>
      <c r="N51" s="392"/>
      <c r="O51" s="393"/>
      <c r="P51" s="692"/>
      <c r="Q51" s="692"/>
      <c r="R51" s="392"/>
      <c r="S51" s="392">
        <v>4</v>
      </c>
      <c r="T51" s="393"/>
      <c r="U51" s="391">
        <v>10</v>
      </c>
      <c r="V51" s="692"/>
      <c r="W51" s="392"/>
      <c r="X51" s="392"/>
      <c r="Y51" s="393"/>
      <c r="Z51" s="693"/>
      <c r="AA51" s="694"/>
      <c r="AB51" s="695"/>
      <c r="AC51" s="695"/>
      <c r="AD51" s="696"/>
      <c r="AE51" s="1121"/>
      <c r="AF51" s="257">
        <f>SUM(C51:AD51)</f>
        <v>14</v>
      </c>
      <c r="AG51" s="1122"/>
    </row>
    <row r="52" spans="1:33" s="254" customFormat="1" ht="23.25" customHeight="1" hidden="1">
      <c r="A52" s="247"/>
      <c r="B52" s="261" t="s">
        <v>451</v>
      </c>
      <c r="C52" s="262"/>
      <c r="D52" s="917"/>
      <c r="E52" s="397"/>
      <c r="F52" s="398"/>
      <c r="G52" s="398"/>
      <c r="H52" s="398"/>
      <c r="I52" s="399"/>
      <c r="J52" s="918"/>
      <c r="K52" s="397">
        <v>4</v>
      </c>
      <c r="L52" s="398"/>
      <c r="M52" s="398"/>
      <c r="N52" s="398"/>
      <c r="O52" s="399"/>
      <c r="P52" s="676"/>
      <c r="Q52" s="676"/>
      <c r="R52" s="398"/>
      <c r="S52" s="398"/>
      <c r="T52" s="399"/>
      <c r="U52" s="397"/>
      <c r="V52" s="676"/>
      <c r="W52" s="398"/>
      <c r="X52" s="398"/>
      <c r="Y52" s="399"/>
      <c r="Z52" s="263"/>
      <c r="AA52" s="677"/>
      <c r="AB52" s="264"/>
      <c r="AC52" s="264"/>
      <c r="AD52" s="265"/>
      <c r="AE52" s="1121"/>
      <c r="AF52" s="266">
        <f>SUM(C52:AD52)</f>
        <v>4</v>
      </c>
      <c r="AG52" s="1122"/>
    </row>
    <row r="53" spans="1:33" s="254" customFormat="1" ht="23.25" customHeight="1" hidden="1">
      <c r="A53" s="247"/>
      <c r="B53" s="370" t="s">
        <v>57</v>
      </c>
      <c r="C53" s="371"/>
      <c r="D53" s="892"/>
      <c r="E53" s="409"/>
      <c r="F53" s="410"/>
      <c r="G53" s="410"/>
      <c r="H53" s="410"/>
      <c r="I53" s="411"/>
      <c r="J53" s="893"/>
      <c r="K53" s="409">
        <v>0.2</v>
      </c>
      <c r="L53" s="410">
        <v>0.2</v>
      </c>
      <c r="M53" s="410">
        <v>0.2</v>
      </c>
      <c r="N53" s="410">
        <v>0.2</v>
      </c>
      <c r="O53" s="411">
        <v>0.2</v>
      </c>
      <c r="P53" s="684"/>
      <c r="Q53" s="684"/>
      <c r="R53" s="410"/>
      <c r="S53" s="410"/>
      <c r="T53" s="411"/>
      <c r="U53" s="409"/>
      <c r="V53" s="684"/>
      <c r="W53" s="410"/>
      <c r="X53" s="410"/>
      <c r="Y53" s="411"/>
      <c r="Z53" s="372"/>
      <c r="AA53" s="685"/>
      <c r="AB53" s="373"/>
      <c r="AC53" s="373"/>
      <c r="AD53" s="374"/>
      <c r="AE53" s="1121"/>
      <c r="AF53" s="375">
        <f t="shared" si="0"/>
        <v>1</v>
      </c>
      <c r="AG53" s="1122"/>
    </row>
    <row r="54" spans="1:33" s="254" customFormat="1" ht="23.25" customHeight="1" hidden="1">
      <c r="A54" s="247"/>
      <c r="B54" s="285" t="s">
        <v>286</v>
      </c>
      <c r="C54" s="286">
        <v>1</v>
      </c>
      <c r="D54" s="919"/>
      <c r="E54" s="425"/>
      <c r="F54" s="426"/>
      <c r="G54" s="426"/>
      <c r="H54" s="426"/>
      <c r="I54" s="427"/>
      <c r="J54" s="920"/>
      <c r="K54" s="425"/>
      <c r="L54" s="426"/>
      <c r="M54" s="426"/>
      <c r="N54" s="426"/>
      <c r="O54" s="427"/>
      <c r="P54" s="702"/>
      <c r="Q54" s="702"/>
      <c r="R54" s="426"/>
      <c r="S54" s="426"/>
      <c r="T54" s="427"/>
      <c r="U54" s="425"/>
      <c r="V54" s="702"/>
      <c r="W54" s="426"/>
      <c r="X54" s="426"/>
      <c r="Y54" s="427"/>
      <c r="Z54" s="287"/>
      <c r="AA54" s="703"/>
      <c r="AB54" s="288"/>
      <c r="AC54" s="288"/>
      <c r="AD54" s="289"/>
      <c r="AE54" s="1121"/>
      <c r="AF54" s="290">
        <f t="shared" si="0"/>
        <v>1</v>
      </c>
      <c r="AG54" s="1122"/>
    </row>
    <row r="55" spans="1:33" s="254" customFormat="1" ht="23.25" customHeight="1" hidden="1">
      <c r="A55" s="247"/>
      <c r="B55" s="297" t="s">
        <v>187</v>
      </c>
      <c r="C55" s="298"/>
      <c r="D55" s="921"/>
      <c r="E55" s="428"/>
      <c r="F55" s="429"/>
      <c r="G55" s="429"/>
      <c r="H55" s="429"/>
      <c r="I55" s="430"/>
      <c r="J55" s="922"/>
      <c r="K55" s="428"/>
      <c r="L55" s="429"/>
      <c r="M55" s="429"/>
      <c r="N55" s="429"/>
      <c r="O55" s="430"/>
      <c r="P55" s="704">
        <v>0.4</v>
      </c>
      <c r="Q55" s="428">
        <v>0.4</v>
      </c>
      <c r="R55" s="428">
        <v>0.4</v>
      </c>
      <c r="S55" s="428">
        <v>0.4</v>
      </c>
      <c r="T55" s="428">
        <v>0.4</v>
      </c>
      <c r="U55" s="428"/>
      <c r="V55" s="704"/>
      <c r="W55" s="429"/>
      <c r="X55" s="429"/>
      <c r="Y55" s="430"/>
      <c r="Z55" s="299">
        <v>0.8</v>
      </c>
      <c r="AA55" s="299">
        <v>0.8</v>
      </c>
      <c r="AB55" s="299">
        <v>0.8</v>
      </c>
      <c r="AC55" s="299">
        <v>0.8</v>
      </c>
      <c r="AD55" s="297">
        <v>0.8</v>
      </c>
      <c r="AE55" s="1121"/>
      <c r="AF55" s="300">
        <f t="shared" si="0"/>
        <v>5.999999999999999</v>
      </c>
      <c r="AG55" s="1122"/>
    </row>
    <row r="56" spans="1:33" s="254" customFormat="1" ht="23.25" customHeight="1" hidden="1">
      <c r="A56" s="247"/>
      <c r="B56" s="431" t="s">
        <v>237</v>
      </c>
      <c r="C56" s="432"/>
      <c r="D56" s="923"/>
      <c r="E56" s="433">
        <v>0.4</v>
      </c>
      <c r="F56" s="434">
        <v>0.4</v>
      </c>
      <c r="G56" s="434">
        <v>0.4</v>
      </c>
      <c r="H56" s="434">
        <v>0.4</v>
      </c>
      <c r="I56" s="435">
        <v>0.4</v>
      </c>
      <c r="J56" s="924"/>
      <c r="K56" s="433"/>
      <c r="L56" s="434"/>
      <c r="M56" s="434"/>
      <c r="N56" s="434"/>
      <c r="O56" s="435"/>
      <c r="P56" s="705"/>
      <c r="Q56" s="705"/>
      <c r="R56" s="434"/>
      <c r="S56" s="434"/>
      <c r="T56" s="435"/>
      <c r="U56" s="433"/>
      <c r="V56" s="705"/>
      <c r="W56" s="434"/>
      <c r="X56" s="434"/>
      <c r="Y56" s="435"/>
      <c r="Z56" s="436"/>
      <c r="AA56" s="706"/>
      <c r="AB56" s="437"/>
      <c r="AC56" s="437"/>
      <c r="AD56" s="438"/>
      <c r="AE56" s="1121"/>
      <c r="AF56" s="439">
        <f t="shared" si="0"/>
        <v>2</v>
      </c>
      <c r="AG56" s="1122"/>
    </row>
    <row r="57" spans="1:34" s="254" customFormat="1" ht="23.25" customHeight="1" hidden="1">
      <c r="A57" s="247"/>
      <c r="B57" s="291" t="s">
        <v>236</v>
      </c>
      <c r="C57" s="292">
        <v>5.5</v>
      </c>
      <c r="D57" s="925"/>
      <c r="E57" s="440"/>
      <c r="F57" s="441"/>
      <c r="G57" s="441"/>
      <c r="H57" s="441"/>
      <c r="I57" s="442"/>
      <c r="J57" s="926"/>
      <c r="K57" s="440"/>
      <c r="L57" s="707"/>
      <c r="M57" s="441"/>
      <c r="N57" s="441"/>
      <c r="O57" s="442"/>
      <c r="P57" s="707"/>
      <c r="Q57" s="707"/>
      <c r="R57" s="441"/>
      <c r="S57" s="441"/>
      <c r="T57" s="442"/>
      <c r="U57" s="440">
        <v>0.2</v>
      </c>
      <c r="V57" s="440">
        <v>0.2</v>
      </c>
      <c r="W57" s="440">
        <v>0.2</v>
      </c>
      <c r="X57" s="440">
        <v>0.2</v>
      </c>
      <c r="Y57" s="440">
        <v>0.2</v>
      </c>
      <c r="Z57" s="293"/>
      <c r="AA57" s="708"/>
      <c r="AB57" s="294"/>
      <c r="AC57" s="294"/>
      <c r="AD57" s="295"/>
      <c r="AE57" s="1121"/>
      <c r="AF57" s="296">
        <f t="shared" si="0"/>
        <v>6.500000000000001</v>
      </c>
      <c r="AG57" s="1122"/>
      <c r="AH57" s="247"/>
    </row>
    <row r="58" spans="1:34" s="254" customFormat="1" ht="23.25" customHeight="1" hidden="1">
      <c r="A58" s="247"/>
      <c r="B58" s="443" t="s">
        <v>252</v>
      </c>
      <c r="C58" s="444">
        <v>1.5</v>
      </c>
      <c r="D58" s="927"/>
      <c r="E58" s="928"/>
      <c r="F58" s="929"/>
      <c r="G58" s="929"/>
      <c r="H58" s="929"/>
      <c r="I58" s="930"/>
      <c r="J58" s="931"/>
      <c r="K58" s="928"/>
      <c r="L58" s="932"/>
      <c r="M58" s="929"/>
      <c r="N58" s="929"/>
      <c r="O58" s="930"/>
      <c r="P58" s="709"/>
      <c r="Q58" s="709"/>
      <c r="R58" s="446"/>
      <c r="S58" s="446"/>
      <c r="T58" s="447"/>
      <c r="U58" s="445"/>
      <c r="V58" s="709"/>
      <c r="W58" s="446"/>
      <c r="X58" s="446"/>
      <c r="Y58" s="447"/>
      <c r="Z58" s="448"/>
      <c r="AA58" s="710"/>
      <c r="AB58" s="449"/>
      <c r="AC58" s="449"/>
      <c r="AD58" s="450"/>
      <c r="AE58" s="1121"/>
      <c r="AF58" s="451">
        <f t="shared" si="0"/>
        <v>1.5</v>
      </c>
      <c r="AG58" s="1122"/>
      <c r="AH58" s="247"/>
    </row>
    <row r="59" spans="1:34" s="254" customFormat="1" ht="23.25" customHeight="1" hidden="1">
      <c r="A59" s="247"/>
      <c r="B59" s="1110"/>
      <c r="C59" s="1111"/>
      <c r="D59" s="1111"/>
      <c r="E59" s="1123"/>
      <c r="F59" s="1123"/>
      <c r="G59" s="1123"/>
      <c r="H59" s="1123"/>
      <c r="I59" s="1123"/>
      <c r="J59" s="1111"/>
      <c r="K59" s="1111"/>
      <c r="L59" s="1111"/>
      <c r="M59" s="1111"/>
      <c r="N59" s="1111"/>
      <c r="O59" s="1111"/>
      <c r="P59" s="1111"/>
      <c r="Q59" s="1111"/>
      <c r="R59" s="1111"/>
      <c r="S59" s="1111"/>
      <c r="T59" s="1111"/>
      <c r="U59" s="1111"/>
      <c r="V59" s="1111"/>
      <c r="W59" s="1111"/>
      <c r="X59" s="1111"/>
      <c r="Y59" s="1111"/>
      <c r="Z59" s="1111"/>
      <c r="AA59" s="1111"/>
      <c r="AB59" s="1111"/>
      <c r="AC59" s="1111"/>
      <c r="AD59" s="1112"/>
      <c r="AE59" s="301" t="s">
        <v>241</v>
      </c>
      <c r="AF59" s="302">
        <f>SUM(AF41:AF58)</f>
        <v>186</v>
      </c>
      <c r="AG59" s="1122"/>
      <c r="AH59" s="303"/>
    </row>
    <row r="60" spans="1:34" s="254" customFormat="1" ht="23.25" customHeight="1" hidden="1">
      <c r="A60" s="247"/>
      <c r="B60" s="304" t="s">
        <v>238</v>
      </c>
      <c r="C60" s="305"/>
      <c r="D60" s="452"/>
      <c r="E60" s="711"/>
      <c r="F60" s="711"/>
      <c r="G60" s="453"/>
      <c r="H60" s="453"/>
      <c r="I60" s="454"/>
      <c r="J60" s="452"/>
      <c r="K60" s="711"/>
      <c r="L60" s="711"/>
      <c r="M60" s="453"/>
      <c r="N60" s="453"/>
      <c r="O60" s="454"/>
      <c r="P60" s="452">
        <v>0.6</v>
      </c>
      <c r="Q60" s="452">
        <v>0.6</v>
      </c>
      <c r="R60" s="452">
        <v>0.6</v>
      </c>
      <c r="S60" s="452">
        <v>0.6</v>
      </c>
      <c r="T60" s="452">
        <v>0.6</v>
      </c>
      <c r="U60" s="452"/>
      <c r="V60" s="711"/>
      <c r="W60" s="453"/>
      <c r="X60" s="453"/>
      <c r="Y60" s="455"/>
      <c r="Z60" s="306"/>
      <c r="AA60" s="712"/>
      <c r="AB60" s="307"/>
      <c r="AC60" s="307"/>
      <c r="AD60" s="308"/>
      <c r="AE60" s="1124" t="s">
        <v>243</v>
      </c>
      <c r="AF60" s="309">
        <f>SUM(C60:AD60)</f>
        <v>3</v>
      </c>
      <c r="AG60" s="247"/>
      <c r="AH60" s="247"/>
    </row>
    <row r="61" spans="1:34" s="254" customFormat="1" ht="23.25" customHeight="1" hidden="1">
      <c r="A61" s="247"/>
      <c r="B61" s="310" t="s">
        <v>216</v>
      </c>
      <c r="C61" s="311"/>
      <c r="D61" s="456"/>
      <c r="E61" s="456"/>
      <c r="F61" s="456"/>
      <c r="G61" s="456"/>
      <c r="H61" s="456"/>
      <c r="I61" s="456"/>
      <c r="J61" s="456"/>
      <c r="K61" s="713"/>
      <c r="L61" s="713"/>
      <c r="M61" s="457"/>
      <c r="N61" s="457"/>
      <c r="O61" s="458"/>
      <c r="P61" s="456"/>
      <c r="Q61" s="713"/>
      <c r="R61" s="457"/>
      <c r="S61" s="457"/>
      <c r="T61" s="458"/>
      <c r="U61" s="456"/>
      <c r="V61" s="713"/>
      <c r="W61" s="457"/>
      <c r="X61" s="457"/>
      <c r="Y61" s="459"/>
      <c r="Z61" s="312"/>
      <c r="AA61" s="312"/>
      <c r="AB61" s="312"/>
      <c r="AC61" s="312"/>
      <c r="AD61" s="714"/>
      <c r="AE61" s="1124"/>
      <c r="AF61" s="313">
        <f>SUM(C61:AD61)</f>
        <v>0</v>
      </c>
      <c r="AG61" s="247"/>
      <c r="AH61" s="247"/>
    </row>
    <row r="62" spans="1:34" s="254" customFormat="1" ht="23.25" customHeight="1" hidden="1">
      <c r="A62" s="314"/>
      <c r="B62" s="315" t="s">
        <v>204</v>
      </c>
      <c r="C62" s="316"/>
      <c r="D62" s="460"/>
      <c r="E62" s="460"/>
      <c r="F62" s="460"/>
      <c r="G62" s="460"/>
      <c r="H62" s="460"/>
      <c r="I62" s="460"/>
      <c r="J62" s="460"/>
      <c r="K62" s="715"/>
      <c r="L62" s="715"/>
      <c r="M62" s="461"/>
      <c r="N62" s="461"/>
      <c r="O62" s="462"/>
      <c r="P62" s="460"/>
      <c r="Q62" s="715"/>
      <c r="R62" s="461"/>
      <c r="S62" s="461"/>
      <c r="T62" s="462"/>
      <c r="U62" s="460"/>
      <c r="V62" s="715"/>
      <c r="W62" s="461"/>
      <c r="X62" s="461"/>
      <c r="Y62" s="463"/>
      <c r="Z62" s="317"/>
      <c r="AA62" s="317"/>
      <c r="AB62" s="317"/>
      <c r="AC62" s="317"/>
      <c r="AD62" s="415"/>
      <c r="AE62" s="1124"/>
      <c r="AF62" s="318">
        <f>SUM(C62:AD62)</f>
        <v>0</v>
      </c>
      <c r="AG62" s="247"/>
      <c r="AH62" s="247"/>
    </row>
    <row r="63" spans="1:34" s="254" customFormat="1" ht="23.25" customHeight="1" hidden="1">
      <c r="A63" s="247"/>
      <c r="B63" s="319"/>
      <c r="C63" s="1110" t="s">
        <v>244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1"/>
      <c r="P63" s="1111"/>
      <c r="Q63" s="1111"/>
      <c r="R63" s="1111"/>
      <c r="S63" s="1111"/>
      <c r="T63" s="1111"/>
      <c r="U63" s="1111"/>
      <c r="V63" s="1111"/>
      <c r="W63" s="1111"/>
      <c r="X63" s="1111"/>
      <c r="Y63" s="1111"/>
      <c r="Z63" s="1111"/>
      <c r="AA63" s="1111"/>
      <c r="AB63" s="1111"/>
      <c r="AC63" s="1111"/>
      <c r="AD63" s="1112"/>
      <c r="AE63" s="301" t="s">
        <v>241</v>
      </c>
      <c r="AF63" s="302">
        <f>SUM(AF60:AF62)</f>
        <v>3</v>
      </c>
      <c r="AG63" s="303"/>
      <c r="AH63" s="303"/>
    </row>
    <row r="64" spans="1:34" s="327" customFormat="1" ht="23.25" customHeight="1" hidden="1">
      <c r="A64" s="320"/>
      <c r="B64" s="321"/>
      <c r="C64" s="464">
        <f aca="true" t="shared" si="1" ref="C64:AD64">SUM(C41:C62)</f>
        <v>8</v>
      </c>
      <c r="D64" s="465">
        <f t="shared" si="1"/>
        <v>0</v>
      </c>
      <c r="E64" s="465">
        <f t="shared" si="1"/>
        <v>8.4</v>
      </c>
      <c r="F64" s="465">
        <f t="shared" si="1"/>
        <v>8.4</v>
      </c>
      <c r="G64" s="465">
        <f t="shared" si="1"/>
        <v>6.4</v>
      </c>
      <c r="H64" s="465">
        <f t="shared" si="1"/>
        <v>8.4</v>
      </c>
      <c r="I64" s="465">
        <f t="shared" si="1"/>
        <v>8.4</v>
      </c>
      <c r="J64" s="466">
        <f t="shared" si="1"/>
        <v>0</v>
      </c>
      <c r="K64" s="466">
        <f t="shared" si="1"/>
        <v>10.2</v>
      </c>
      <c r="L64" s="466">
        <f t="shared" si="1"/>
        <v>10.2</v>
      </c>
      <c r="M64" s="466">
        <f t="shared" si="1"/>
        <v>10.2</v>
      </c>
      <c r="N64" s="466">
        <f t="shared" si="1"/>
        <v>10.2</v>
      </c>
      <c r="O64" s="467">
        <f t="shared" si="1"/>
        <v>10.2</v>
      </c>
      <c r="P64" s="468">
        <f t="shared" si="1"/>
        <v>7</v>
      </c>
      <c r="Q64" s="465">
        <f t="shared" si="1"/>
        <v>7</v>
      </c>
      <c r="R64" s="465">
        <f t="shared" si="1"/>
        <v>7</v>
      </c>
      <c r="S64" s="465">
        <f t="shared" si="1"/>
        <v>7</v>
      </c>
      <c r="T64" s="469">
        <f t="shared" si="1"/>
        <v>7</v>
      </c>
      <c r="U64" s="464">
        <f t="shared" si="1"/>
        <v>10.2</v>
      </c>
      <c r="V64" s="466">
        <f t="shared" si="1"/>
        <v>10.2</v>
      </c>
      <c r="W64" s="466">
        <f t="shared" si="1"/>
        <v>10.2</v>
      </c>
      <c r="X64" s="466">
        <f t="shared" si="1"/>
        <v>10.2</v>
      </c>
      <c r="Y64" s="467">
        <f t="shared" si="1"/>
        <v>10.2</v>
      </c>
      <c r="Z64" s="323">
        <f t="shared" si="1"/>
        <v>0.8</v>
      </c>
      <c r="AA64" s="322">
        <f t="shared" si="1"/>
        <v>0.8</v>
      </c>
      <c r="AB64" s="322">
        <f t="shared" si="1"/>
        <v>0.8</v>
      </c>
      <c r="AC64" s="322">
        <f t="shared" si="1"/>
        <v>0.8</v>
      </c>
      <c r="AD64" s="324">
        <f t="shared" si="1"/>
        <v>0.8</v>
      </c>
      <c r="AE64" s="325">
        <f>SUM(C64:AD64)</f>
        <v>189</v>
      </c>
      <c r="AF64" s="326" t="s">
        <v>241</v>
      </c>
      <c r="AG64" s="320"/>
      <c r="AH64" s="320"/>
    </row>
    <row r="65" spans="1:34" s="200" customFormat="1" ht="23.25" customHeight="1" hidden="1">
      <c r="A65" s="196"/>
      <c r="B65" s="716"/>
      <c r="C65" s="717"/>
      <c r="D65" s="718"/>
      <c r="E65" s="718"/>
      <c r="F65" s="718"/>
      <c r="G65" s="718"/>
      <c r="H65" s="718"/>
      <c r="I65" s="718"/>
      <c r="J65" s="717"/>
      <c r="K65" s="717"/>
      <c r="L65" s="717"/>
      <c r="M65" s="717"/>
      <c r="N65" s="717"/>
      <c r="O65" s="717"/>
      <c r="P65" s="718"/>
      <c r="Q65" s="718"/>
      <c r="R65" s="718"/>
      <c r="S65" s="718"/>
      <c r="T65" s="718"/>
      <c r="U65" s="717"/>
      <c r="V65" s="717"/>
      <c r="W65" s="717"/>
      <c r="X65" s="717"/>
      <c r="Y65" s="717"/>
      <c r="Z65" s="718"/>
      <c r="AA65" s="718"/>
      <c r="AB65" s="718"/>
      <c r="AC65" s="718"/>
      <c r="AD65" s="719"/>
      <c r="AE65" s="201"/>
      <c r="AF65" s="202"/>
      <c r="AG65" s="196"/>
      <c r="AH65" s="196"/>
    </row>
    <row r="66" spans="1:31" s="200" customFormat="1" ht="27.75" customHeight="1" thickBot="1">
      <c r="A66" s="196"/>
      <c r="B66" s="20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04"/>
      <c r="V66" s="204"/>
      <c r="W66" s="204"/>
      <c r="X66" s="205"/>
      <c r="Y66" s="205"/>
      <c r="Z66" s="205"/>
      <c r="AA66" s="205"/>
      <c r="AB66" s="206"/>
      <c r="AC66" s="206"/>
      <c r="AD66" s="720"/>
      <c r="AE66" s="199"/>
    </row>
    <row r="67" spans="1:30" s="472" customFormat="1" ht="33">
      <c r="A67" s="470"/>
      <c r="B67" s="471"/>
      <c r="C67" s="1254" t="s">
        <v>168</v>
      </c>
      <c r="D67" s="1255"/>
      <c r="E67" s="1255"/>
      <c r="F67" s="1255"/>
      <c r="G67" s="1255"/>
      <c r="H67" s="1255"/>
      <c r="I67" s="1255"/>
      <c r="J67" s="1255"/>
      <c r="K67" s="1255"/>
      <c r="L67" s="1255"/>
      <c r="M67" s="1255"/>
      <c r="N67" s="1255"/>
      <c r="O67" s="1255"/>
      <c r="P67" s="1256"/>
      <c r="Q67" s="1260" t="s">
        <v>246</v>
      </c>
      <c r="R67" s="1261"/>
      <c r="S67" s="1113" t="s">
        <v>217</v>
      </c>
      <c r="T67" s="1114"/>
      <c r="U67" s="1114"/>
      <c r="V67" s="1114"/>
      <c r="W67" s="1114"/>
      <c r="X67" s="1114"/>
      <c r="Y67" s="1114"/>
      <c r="Z67" s="1114"/>
      <c r="AA67" s="1114"/>
      <c r="AB67" s="1115"/>
      <c r="AC67" s="721"/>
      <c r="AD67" s="722"/>
    </row>
    <row r="68" spans="1:30" s="475" customFormat="1" ht="27" customHeight="1" thickBot="1">
      <c r="A68" s="473"/>
      <c r="B68" s="474"/>
      <c r="C68" s="1257"/>
      <c r="D68" s="1258"/>
      <c r="E68" s="1258"/>
      <c r="F68" s="1258"/>
      <c r="G68" s="1258"/>
      <c r="H68" s="1258"/>
      <c r="I68" s="1258"/>
      <c r="J68" s="1258"/>
      <c r="K68" s="1258"/>
      <c r="L68" s="1258"/>
      <c r="M68" s="1258"/>
      <c r="N68" s="1258"/>
      <c r="O68" s="1258"/>
      <c r="P68" s="1259"/>
      <c r="Q68" s="723" t="s">
        <v>175</v>
      </c>
      <c r="R68" s="724" t="s">
        <v>176</v>
      </c>
      <c r="S68" s="725" t="s">
        <v>177</v>
      </c>
      <c r="T68" s="726" t="s">
        <v>178</v>
      </c>
      <c r="U68" s="726" t="s">
        <v>179</v>
      </c>
      <c r="V68" s="726" t="s">
        <v>180</v>
      </c>
      <c r="W68" s="726" t="s">
        <v>181</v>
      </c>
      <c r="X68" s="726" t="s">
        <v>182</v>
      </c>
      <c r="Y68" s="726" t="s">
        <v>183</v>
      </c>
      <c r="Z68" s="726" t="s">
        <v>310</v>
      </c>
      <c r="AA68" s="726" t="s">
        <v>184</v>
      </c>
      <c r="AB68" s="727" t="s">
        <v>185</v>
      </c>
      <c r="AC68" s="728"/>
      <c r="AD68" s="729"/>
    </row>
    <row r="69" spans="1:30" s="475" customFormat="1" ht="33">
      <c r="A69" s="473"/>
      <c r="B69" s="474"/>
      <c r="C69" s="730" t="s">
        <v>187</v>
      </c>
      <c r="D69" s="1262" t="s">
        <v>240</v>
      </c>
      <c r="E69" s="1263"/>
      <c r="F69" s="1263"/>
      <c r="G69" s="1263"/>
      <c r="H69" s="1263"/>
      <c r="I69" s="1263"/>
      <c r="J69" s="1263"/>
      <c r="K69" s="1263"/>
      <c r="L69" s="1263"/>
      <c r="M69" s="1263"/>
      <c r="N69" s="1263"/>
      <c r="O69" s="1263"/>
      <c r="P69" s="1263"/>
      <c r="Q69" s="731">
        <f>AF55</f>
        <v>5.999999999999999</v>
      </c>
      <c r="R69" s="732">
        <f>(Q69)/(I91)/Q91</f>
        <v>0.032258064516129024</v>
      </c>
      <c r="S69" s="733">
        <v>250</v>
      </c>
      <c r="T69" s="734" t="s">
        <v>188</v>
      </c>
      <c r="U69" s="734" t="s">
        <v>189</v>
      </c>
      <c r="V69" s="734" t="s">
        <v>189</v>
      </c>
      <c r="W69" s="734">
        <v>4</v>
      </c>
      <c r="X69" s="734">
        <v>1</v>
      </c>
      <c r="Y69" s="734">
        <v>1</v>
      </c>
      <c r="Z69" s="734">
        <v>2</v>
      </c>
      <c r="AA69" s="734">
        <v>2</v>
      </c>
      <c r="AB69" s="735">
        <v>2</v>
      </c>
      <c r="AC69" s="728"/>
      <c r="AD69" s="729"/>
    </row>
    <row r="70" spans="1:30" s="475" customFormat="1" ht="33">
      <c r="A70" s="473"/>
      <c r="B70" s="474"/>
      <c r="C70" s="736" t="s">
        <v>237</v>
      </c>
      <c r="D70" s="1303" t="s">
        <v>55</v>
      </c>
      <c r="E70" s="1303"/>
      <c r="F70" s="1304"/>
      <c r="G70" s="1304"/>
      <c r="H70" s="1304"/>
      <c r="I70" s="1304"/>
      <c r="J70" s="1304"/>
      <c r="K70" s="1304"/>
      <c r="L70" s="1304"/>
      <c r="M70" s="1304"/>
      <c r="N70" s="1304"/>
      <c r="O70" s="1304"/>
      <c r="P70" s="1305"/>
      <c r="Q70" s="738">
        <f>AF56</f>
        <v>2</v>
      </c>
      <c r="R70" s="739">
        <f>(Q70)/(I91)/Q91</f>
        <v>0.01075268817204301</v>
      </c>
      <c r="S70" s="740">
        <v>450</v>
      </c>
      <c r="T70" s="737" t="s">
        <v>188</v>
      </c>
      <c r="U70" s="737" t="s">
        <v>189</v>
      </c>
      <c r="V70" s="737" t="s">
        <v>189</v>
      </c>
      <c r="W70" s="737">
        <v>6</v>
      </c>
      <c r="X70" s="737">
        <v>1</v>
      </c>
      <c r="Y70" s="737">
        <v>1</v>
      </c>
      <c r="Z70" s="737">
        <v>2</v>
      </c>
      <c r="AA70" s="737">
        <v>2</v>
      </c>
      <c r="AB70" s="741">
        <v>2</v>
      </c>
      <c r="AC70" s="728"/>
      <c r="AD70" s="729"/>
    </row>
    <row r="71" spans="1:30" s="475" customFormat="1" ht="33">
      <c r="A71" s="473"/>
      <c r="B71" s="474"/>
      <c r="C71" s="742" t="s">
        <v>236</v>
      </c>
      <c r="D71" s="1306" t="s">
        <v>239</v>
      </c>
      <c r="E71" s="1306"/>
      <c r="F71" s="1307"/>
      <c r="G71" s="1307"/>
      <c r="H71" s="1307"/>
      <c r="I71" s="1307"/>
      <c r="J71" s="1307"/>
      <c r="K71" s="1307"/>
      <c r="L71" s="1307"/>
      <c r="M71" s="1307"/>
      <c r="N71" s="1307"/>
      <c r="O71" s="1307"/>
      <c r="P71" s="1308"/>
      <c r="Q71" s="744">
        <f>AF57</f>
        <v>6.500000000000001</v>
      </c>
      <c r="R71" s="745">
        <f>(Q71)/(I91)/Q91</f>
        <v>0.03494623655913979</v>
      </c>
      <c r="S71" s="746">
        <v>19</v>
      </c>
      <c r="T71" s="743" t="s">
        <v>186</v>
      </c>
      <c r="U71" s="743" t="s">
        <v>113</v>
      </c>
      <c r="V71" s="743" t="s">
        <v>113</v>
      </c>
      <c r="W71" s="743" t="s">
        <v>113</v>
      </c>
      <c r="X71" s="743" t="s">
        <v>113</v>
      </c>
      <c r="Y71" s="743" t="s">
        <v>113</v>
      </c>
      <c r="Z71" s="743" t="s">
        <v>113</v>
      </c>
      <c r="AA71" s="743">
        <v>1</v>
      </c>
      <c r="AB71" s="747">
        <v>1</v>
      </c>
      <c r="AC71" s="728"/>
      <c r="AD71" s="729"/>
    </row>
    <row r="72" spans="1:30" s="475" customFormat="1" ht="33">
      <c r="A72" s="473"/>
      <c r="B72" s="474"/>
      <c r="C72" s="748" t="s">
        <v>58</v>
      </c>
      <c r="D72" s="1231" t="s">
        <v>59</v>
      </c>
      <c r="E72" s="1231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3"/>
      <c r="Q72" s="750">
        <f>AF53</f>
        <v>1</v>
      </c>
      <c r="R72" s="751">
        <f>(Q72)/(I91)/Q91</f>
        <v>0.005376344086021505</v>
      </c>
      <c r="S72" s="752">
        <v>10</v>
      </c>
      <c r="T72" s="753" t="s">
        <v>186</v>
      </c>
      <c r="U72" s="753" t="s">
        <v>113</v>
      </c>
      <c r="V72" s="753" t="s">
        <v>113</v>
      </c>
      <c r="W72" s="753" t="s">
        <v>113</v>
      </c>
      <c r="X72" s="753" t="s">
        <v>113</v>
      </c>
      <c r="Y72" s="753" t="s">
        <v>113</v>
      </c>
      <c r="Z72" s="753" t="s">
        <v>113</v>
      </c>
      <c r="AA72" s="753">
        <v>1</v>
      </c>
      <c r="AB72" s="754">
        <v>1</v>
      </c>
      <c r="AC72" s="728"/>
      <c r="AD72" s="729"/>
    </row>
    <row r="73" spans="1:30" s="475" customFormat="1" ht="33">
      <c r="A73" s="473"/>
      <c r="B73" s="474"/>
      <c r="C73" s="755" t="s">
        <v>52</v>
      </c>
      <c r="D73" s="1315" t="s">
        <v>51</v>
      </c>
      <c r="E73" s="1315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7"/>
      <c r="Q73" s="757">
        <f>AF58</f>
        <v>1.5</v>
      </c>
      <c r="R73" s="758">
        <f>(Q73)/(I91)/Q91</f>
        <v>0.008064516129032258</v>
      </c>
      <c r="S73" s="759">
        <v>12</v>
      </c>
      <c r="T73" s="756" t="s">
        <v>186</v>
      </c>
      <c r="U73" s="756" t="s">
        <v>113</v>
      </c>
      <c r="V73" s="756" t="s">
        <v>113</v>
      </c>
      <c r="W73" s="756" t="s">
        <v>113</v>
      </c>
      <c r="X73" s="756" t="s">
        <v>113</v>
      </c>
      <c r="Y73" s="756" t="s">
        <v>113</v>
      </c>
      <c r="Z73" s="756" t="s">
        <v>113</v>
      </c>
      <c r="AA73" s="756">
        <v>1</v>
      </c>
      <c r="AB73" s="760">
        <v>1</v>
      </c>
      <c r="AC73" s="728"/>
      <c r="AD73" s="729"/>
    </row>
    <row r="74" spans="1:30" s="475" customFormat="1" ht="33">
      <c r="A74" s="473"/>
      <c r="B74" s="474"/>
      <c r="C74" s="761" t="s">
        <v>214</v>
      </c>
      <c r="D74" s="1318" t="s">
        <v>169</v>
      </c>
      <c r="E74" s="1318"/>
      <c r="F74" s="1319"/>
      <c r="G74" s="1319"/>
      <c r="H74" s="1319"/>
      <c r="I74" s="1319"/>
      <c r="J74" s="1319"/>
      <c r="K74" s="1319"/>
      <c r="L74" s="1319"/>
      <c r="M74" s="1319"/>
      <c r="N74" s="1319"/>
      <c r="O74" s="1319"/>
      <c r="P74" s="1320"/>
      <c r="Q74" s="763">
        <f>AF41</f>
        <v>22</v>
      </c>
      <c r="R74" s="764">
        <f>(Q74)/(I91)/Q91</f>
        <v>0.11827956989247311</v>
      </c>
      <c r="S74" s="765">
        <v>120</v>
      </c>
      <c r="T74" s="762" t="s">
        <v>188</v>
      </c>
      <c r="U74" s="762" t="s">
        <v>189</v>
      </c>
      <c r="V74" s="762" t="s">
        <v>113</v>
      </c>
      <c r="W74" s="762">
        <v>3</v>
      </c>
      <c r="X74" s="762">
        <v>1</v>
      </c>
      <c r="Y74" s="762">
        <v>1</v>
      </c>
      <c r="Z74" s="762">
        <v>1</v>
      </c>
      <c r="AA74" s="762">
        <v>1</v>
      </c>
      <c r="AB74" s="766">
        <v>1</v>
      </c>
      <c r="AC74" s="728"/>
      <c r="AD74" s="729"/>
    </row>
    <row r="75" spans="1:30" s="475" customFormat="1" ht="33" hidden="1">
      <c r="A75" s="473"/>
      <c r="B75" s="474"/>
      <c r="C75" s="767" t="s">
        <v>160</v>
      </c>
      <c r="D75" s="1203" t="s">
        <v>170</v>
      </c>
      <c r="E75" s="1203"/>
      <c r="F75" s="1204"/>
      <c r="G75" s="1204"/>
      <c r="H75" s="1204"/>
      <c r="I75" s="1204"/>
      <c r="J75" s="1204"/>
      <c r="K75" s="1204"/>
      <c r="L75" s="1204"/>
      <c r="M75" s="1204"/>
      <c r="N75" s="1204"/>
      <c r="O75" s="768"/>
      <c r="P75" s="769"/>
      <c r="Q75" s="770" t="e">
        <f>#REF!</f>
        <v>#REF!</v>
      </c>
      <c r="R75" s="771" t="e">
        <f>(Q75)/(I91)/Q91</f>
        <v>#REF!</v>
      </c>
      <c r="S75" s="772">
        <v>80</v>
      </c>
      <c r="T75" s="773" t="s">
        <v>188</v>
      </c>
      <c r="U75" s="773" t="s">
        <v>189</v>
      </c>
      <c r="V75" s="773" t="s">
        <v>113</v>
      </c>
      <c r="W75" s="773">
        <v>2</v>
      </c>
      <c r="X75" s="773">
        <v>1</v>
      </c>
      <c r="Y75" s="773">
        <v>1</v>
      </c>
      <c r="Z75" s="773" t="s">
        <v>113</v>
      </c>
      <c r="AA75" s="773">
        <v>1</v>
      </c>
      <c r="AB75" s="774">
        <v>1</v>
      </c>
      <c r="AC75" s="728"/>
      <c r="AD75" s="729"/>
    </row>
    <row r="76" spans="1:30" s="475" customFormat="1" ht="33">
      <c r="A76" s="473"/>
      <c r="B76" s="474"/>
      <c r="C76" s="775" t="s">
        <v>213</v>
      </c>
      <c r="D76" s="1205" t="s">
        <v>171</v>
      </c>
      <c r="E76" s="1205"/>
      <c r="F76" s="1206"/>
      <c r="G76" s="1206"/>
      <c r="H76" s="1206"/>
      <c r="I76" s="1206"/>
      <c r="J76" s="1206"/>
      <c r="K76" s="1206"/>
      <c r="L76" s="1206"/>
      <c r="M76" s="1206"/>
      <c r="N76" s="1206"/>
      <c r="O76" s="1206"/>
      <c r="P76" s="1207"/>
      <c r="Q76" s="777">
        <f>AF42</f>
        <v>24</v>
      </c>
      <c r="R76" s="778">
        <f>(Q76)/(I91)/Q91</f>
        <v>0.12903225806451613</v>
      </c>
      <c r="S76" s="779">
        <v>120</v>
      </c>
      <c r="T76" s="776" t="s">
        <v>188</v>
      </c>
      <c r="U76" s="776" t="s">
        <v>189</v>
      </c>
      <c r="V76" s="776" t="s">
        <v>113</v>
      </c>
      <c r="W76" s="776">
        <v>2</v>
      </c>
      <c r="X76" s="776">
        <v>1</v>
      </c>
      <c r="Y76" s="776">
        <v>1</v>
      </c>
      <c r="Z76" s="776">
        <v>1</v>
      </c>
      <c r="AA76" s="776">
        <v>1</v>
      </c>
      <c r="AB76" s="780">
        <v>1</v>
      </c>
      <c r="AC76" s="728"/>
      <c r="AD76" s="729"/>
    </row>
    <row r="77" spans="1:30" s="475" customFormat="1" ht="33">
      <c r="A77" s="473"/>
      <c r="B77" s="474"/>
      <c r="C77" s="781" t="s">
        <v>298</v>
      </c>
      <c r="D77" s="1321" t="s">
        <v>299</v>
      </c>
      <c r="E77" s="1321"/>
      <c r="F77" s="1322"/>
      <c r="G77" s="1322"/>
      <c r="H77" s="1322"/>
      <c r="I77" s="1322"/>
      <c r="J77" s="1322"/>
      <c r="K77" s="1322"/>
      <c r="L77" s="1322"/>
      <c r="M77" s="1322"/>
      <c r="N77" s="1322"/>
      <c r="O77" s="1322"/>
      <c r="P77" s="1323"/>
      <c r="Q77" s="783">
        <f>AF43</f>
        <v>14</v>
      </c>
      <c r="R77" s="784">
        <f>(Q77)/(I91)/Q91</f>
        <v>0.07526881720430106</v>
      </c>
      <c r="S77" s="785">
        <v>40</v>
      </c>
      <c r="T77" s="782" t="s">
        <v>188</v>
      </c>
      <c r="U77" s="782" t="s">
        <v>189</v>
      </c>
      <c r="V77" s="782" t="s">
        <v>113</v>
      </c>
      <c r="W77" s="782">
        <v>2</v>
      </c>
      <c r="X77" s="782">
        <v>1</v>
      </c>
      <c r="Y77" s="782" t="s">
        <v>113</v>
      </c>
      <c r="Z77" s="782" t="s">
        <v>113</v>
      </c>
      <c r="AA77" s="782">
        <v>1</v>
      </c>
      <c r="AB77" s="786">
        <v>1</v>
      </c>
      <c r="AC77" s="728"/>
      <c r="AD77" s="729"/>
    </row>
    <row r="78" spans="1:30" s="475" customFormat="1" ht="33">
      <c r="A78" s="473"/>
      <c r="B78" s="474"/>
      <c r="C78" s="787" t="s">
        <v>296</v>
      </c>
      <c r="D78" s="1324" t="s">
        <v>297</v>
      </c>
      <c r="E78" s="1324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6"/>
      <c r="Q78" s="789">
        <f>AF44</f>
        <v>24</v>
      </c>
      <c r="R78" s="790">
        <f>(Q78)/(I91)/Q91</f>
        <v>0.12903225806451613</v>
      </c>
      <c r="S78" s="791">
        <v>120</v>
      </c>
      <c r="T78" s="788" t="s">
        <v>188</v>
      </c>
      <c r="U78" s="788" t="s">
        <v>189</v>
      </c>
      <c r="V78" s="788" t="s">
        <v>113</v>
      </c>
      <c r="W78" s="788">
        <v>2</v>
      </c>
      <c r="X78" s="788">
        <v>1</v>
      </c>
      <c r="Y78" s="788">
        <v>1</v>
      </c>
      <c r="Z78" s="788">
        <v>1</v>
      </c>
      <c r="AA78" s="788">
        <v>1</v>
      </c>
      <c r="AB78" s="792">
        <v>1</v>
      </c>
      <c r="AC78" s="728"/>
      <c r="AD78" s="729"/>
    </row>
    <row r="79" spans="1:30" s="475" customFormat="1" ht="33">
      <c r="A79" s="473"/>
      <c r="B79" s="474"/>
      <c r="C79" s="748" t="s">
        <v>301</v>
      </c>
      <c r="D79" s="1231" t="s">
        <v>302</v>
      </c>
      <c r="E79" s="1231"/>
      <c r="F79" s="1232"/>
      <c r="G79" s="1232"/>
      <c r="H79" s="1232"/>
      <c r="I79" s="1232"/>
      <c r="J79" s="1232"/>
      <c r="K79" s="1232"/>
      <c r="L79" s="1232"/>
      <c r="M79" s="1232"/>
      <c r="N79" s="1232"/>
      <c r="O79" s="1232"/>
      <c r="P79" s="1233"/>
      <c r="Q79" s="750">
        <f>AF45</f>
        <v>12</v>
      </c>
      <c r="R79" s="751">
        <f>(Q79)/(I91)/Q91</f>
        <v>0.06451612903225806</v>
      </c>
      <c r="S79" s="793">
        <v>20</v>
      </c>
      <c r="T79" s="749" t="s">
        <v>188</v>
      </c>
      <c r="U79" s="749" t="s">
        <v>189</v>
      </c>
      <c r="V79" s="749" t="s">
        <v>113</v>
      </c>
      <c r="W79" s="749">
        <v>2</v>
      </c>
      <c r="X79" s="749">
        <v>1</v>
      </c>
      <c r="Y79" s="749">
        <v>1</v>
      </c>
      <c r="Z79" s="749" t="s">
        <v>113</v>
      </c>
      <c r="AA79" s="749">
        <v>1</v>
      </c>
      <c r="AB79" s="794">
        <v>1</v>
      </c>
      <c r="AC79" s="728"/>
      <c r="AD79" s="729"/>
    </row>
    <row r="80" spans="1:30" s="475" customFormat="1" ht="33">
      <c r="A80" s="473"/>
      <c r="B80" s="474"/>
      <c r="C80" s="795" t="s">
        <v>411</v>
      </c>
      <c r="D80" s="1234" t="s">
        <v>412</v>
      </c>
      <c r="E80" s="1234"/>
      <c r="F80" s="1234"/>
      <c r="G80" s="1234"/>
      <c r="H80" s="1234"/>
      <c r="I80" s="1234"/>
      <c r="J80" s="1234"/>
      <c r="K80" s="1234"/>
      <c r="L80" s="1234"/>
      <c r="M80" s="1234"/>
      <c r="N80" s="1234"/>
      <c r="O80" s="1234"/>
      <c r="P80" s="1234"/>
      <c r="Q80" s="796">
        <f>AF46</f>
        <v>24</v>
      </c>
      <c r="R80" s="797">
        <f>(Q80)/(I91)/Q91</f>
        <v>0.12903225806451613</v>
      </c>
      <c r="S80" s="798">
        <v>140</v>
      </c>
      <c r="T80" s="799" t="s">
        <v>188</v>
      </c>
      <c r="U80" s="799" t="s">
        <v>189</v>
      </c>
      <c r="V80" s="799" t="s">
        <v>113</v>
      </c>
      <c r="W80" s="799">
        <v>2</v>
      </c>
      <c r="X80" s="799">
        <v>1</v>
      </c>
      <c r="Y80" s="799">
        <v>1</v>
      </c>
      <c r="Z80" s="799">
        <v>1</v>
      </c>
      <c r="AA80" s="799">
        <v>1</v>
      </c>
      <c r="AB80" s="800">
        <v>1</v>
      </c>
      <c r="AC80" s="728"/>
      <c r="AD80" s="729"/>
    </row>
    <row r="81" spans="1:30" s="475" customFormat="1" ht="33">
      <c r="A81" s="473"/>
      <c r="B81" s="474"/>
      <c r="C81" s="801" t="s">
        <v>287</v>
      </c>
      <c r="D81" s="1309" t="s">
        <v>288</v>
      </c>
      <c r="E81" s="1309"/>
      <c r="F81" s="1310"/>
      <c r="G81" s="1310"/>
      <c r="H81" s="1310"/>
      <c r="I81" s="1310"/>
      <c r="J81" s="1310"/>
      <c r="K81" s="1310"/>
      <c r="L81" s="1310"/>
      <c r="M81" s="1310"/>
      <c r="N81" s="1310"/>
      <c r="O81" s="1310"/>
      <c r="P81" s="1311"/>
      <c r="Q81" s="803">
        <f>AF48</f>
        <v>2</v>
      </c>
      <c r="R81" s="804">
        <f>(Q81)/(I91)/Q91</f>
        <v>0.01075268817204301</v>
      </c>
      <c r="S81" s="805">
        <v>40</v>
      </c>
      <c r="T81" s="802" t="s">
        <v>188</v>
      </c>
      <c r="U81" s="802" t="s">
        <v>189</v>
      </c>
      <c r="V81" s="802" t="s">
        <v>113</v>
      </c>
      <c r="W81" s="802">
        <v>3</v>
      </c>
      <c r="X81" s="802">
        <v>1</v>
      </c>
      <c r="Y81" s="802" t="s">
        <v>113</v>
      </c>
      <c r="Z81" s="802" t="s">
        <v>113</v>
      </c>
      <c r="AA81" s="802">
        <v>1</v>
      </c>
      <c r="AB81" s="806">
        <v>1</v>
      </c>
      <c r="AC81" s="728"/>
      <c r="AD81" s="729"/>
    </row>
    <row r="82" spans="1:30" s="475" customFormat="1" ht="33">
      <c r="A82" s="473"/>
      <c r="B82" s="474"/>
      <c r="C82" s="807" t="s">
        <v>235</v>
      </c>
      <c r="D82" s="1312" t="s">
        <v>251</v>
      </c>
      <c r="E82" s="1313"/>
      <c r="F82" s="1313"/>
      <c r="G82" s="1313"/>
      <c r="H82" s="1313"/>
      <c r="I82" s="1313"/>
      <c r="J82" s="1313"/>
      <c r="K82" s="1313"/>
      <c r="L82" s="1313"/>
      <c r="M82" s="1313"/>
      <c r="N82" s="1313"/>
      <c r="O82" s="1313"/>
      <c r="P82" s="1314"/>
      <c r="Q82" s="809">
        <f>AF47</f>
        <v>10</v>
      </c>
      <c r="R82" s="810">
        <f>(Q82)/(I91)/Q91</f>
        <v>0.053763440860215055</v>
      </c>
      <c r="S82" s="811">
        <v>80</v>
      </c>
      <c r="T82" s="808" t="s">
        <v>188</v>
      </c>
      <c r="U82" s="808" t="s">
        <v>189</v>
      </c>
      <c r="V82" s="808" t="s">
        <v>113</v>
      </c>
      <c r="W82" s="808">
        <v>3</v>
      </c>
      <c r="X82" s="808">
        <v>1</v>
      </c>
      <c r="Y82" s="808">
        <v>1</v>
      </c>
      <c r="Z82" s="808" t="s">
        <v>113</v>
      </c>
      <c r="AA82" s="808">
        <v>1</v>
      </c>
      <c r="AB82" s="812">
        <v>1</v>
      </c>
      <c r="AC82" s="728"/>
      <c r="AD82" s="729"/>
    </row>
    <row r="83" spans="1:30" s="475" customFormat="1" ht="33">
      <c r="A83" s="473"/>
      <c r="B83" s="474"/>
      <c r="C83" s="813" t="s">
        <v>414</v>
      </c>
      <c r="D83" s="1436" t="s">
        <v>415</v>
      </c>
      <c r="E83" s="1437"/>
      <c r="F83" s="1437"/>
      <c r="G83" s="1437"/>
      <c r="H83" s="1437"/>
      <c r="I83" s="1437"/>
      <c r="J83" s="1437"/>
      <c r="K83" s="1437"/>
      <c r="L83" s="1437"/>
      <c r="M83" s="1437"/>
      <c r="N83" s="1437"/>
      <c r="O83" s="1437"/>
      <c r="P83" s="1438"/>
      <c r="Q83" s="815">
        <f>AF49</f>
        <v>14</v>
      </c>
      <c r="R83" s="816">
        <f>(Q83)/(I91)/Q91</f>
        <v>0.07526881720430106</v>
      </c>
      <c r="S83" s="817">
        <v>40</v>
      </c>
      <c r="T83" s="814" t="s">
        <v>188</v>
      </c>
      <c r="U83" s="814" t="s">
        <v>189</v>
      </c>
      <c r="V83" s="814" t="s">
        <v>113</v>
      </c>
      <c r="W83" s="814">
        <v>2</v>
      </c>
      <c r="X83" s="814">
        <v>1</v>
      </c>
      <c r="Y83" s="814">
        <v>1</v>
      </c>
      <c r="Z83" s="814" t="s">
        <v>113</v>
      </c>
      <c r="AA83" s="814">
        <v>1</v>
      </c>
      <c r="AB83" s="818">
        <v>1</v>
      </c>
      <c r="AC83" s="728"/>
      <c r="AD83" s="729"/>
    </row>
    <row r="84" spans="1:30" s="475" customFormat="1" ht="33">
      <c r="A84" s="473"/>
      <c r="B84" s="474"/>
      <c r="C84" s="933" t="s">
        <v>450</v>
      </c>
      <c r="D84" s="1439" t="s">
        <v>453</v>
      </c>
      <c r="E84" s="1440"/>
      <c r="F84" s="1440"/>
      <c r="G84" s="1440"/>
      <c r="H84" s="1440"/>
      <c r="I84" s="1440"/>
      <c r="J84" s="1440"/>
      <c r="K84" s="1440"/>
      <c r="L84" s="1440"/>
      <c r="M84" s="1440"/>
      <c r="N84" s="1440"/>
      <c r="O84" s="1440"/>
      <c r="P84" s="1441"/>
      <c r="Q84" s="935">
        <f>AF50</f>
        <v>4</v>
      </c>
      <c r="R84" s="936">
        <f>(Q84)/(I91)/Q91</f>
        <v>0.02150537634408602</v>
      </c>
      <c r="S84" s="937">
        <v>80</v>
      </c>
      <c r="T84" s="934" t="s">
        <v>188</v>
      </c>
      <c r="U84" s="934" t="s">
        <v>189</v>
      </c>
      <c r="V84" s="934" t="s">
        <v>113</v>
      </c>
      <c r="W84" s="934">
        <v>2</v>
      </c>
      <c r="X84" s="934">
        <v>1</v>
      </c>
      <c r="Y84" s="934">
        <v>1</v>
      </c>
      <c r="Z84" s="934" t="s">
        <v>113</v>
      </c>
      <c r="AA84" s="934">
        <v>1</v>
      </c>
      <c r="AB84" s="938">
        <v>1</v>
      </c>
      <c r="AC84" s="728"/>
      <c r="AD84" s="729"/>
    </row>
    <row r="85" spans="1:30" s="475" customFormat="1" ht="33">
      <c r="A85" s="473"/>
      <c r="B85" s="474"/>
      <c r="C85" s="819" t="s">
        <v>416</v>
      </c>
      <c r="D85" s="1442" t="s">
        <v>427</v>
      </c>
      <c r="E85" s="1442"/>
      <c r="F85" s="1443"/>
      <c r="G85" s="1443"/>
      <c r="H85" s="1443"/>
      <c r="I85" s="1443"/>
      <c r="J85" s="1443"/>
      <c r="K85" s="1443"/>
      <c r="L85" s="1443"/>
      <c r="M85" s="1443"/>
      <c r="N85" s="1443"/>
      <c r="O85" s="1443"/>
      <c r="P85" s="1444"/>
      <c r="Q85" s="821">
        <f>AF51</f>
        <v>14</v>
      </c>
      <c r="R85" s="822">
        <f>(Q85)/(I91)/Q91</f>
        <v>0.07526881720430106</v>
      </c>
      <c r="S85" s="823">
        <v>40</v>
      </c>
      <c r="T85" s="820" t="s">
        <v>188</v>
      </c>
      <c r="U85" s="820" t="s">
        <v>189</v>
      </c>
      <c r="V85" s="820" t="s">
        <v>113</v>
      </c>
      <c r="W85" s="820">
        <v>2</v>
      </c>
      <c r="X85" s="820">
        <v>1</v>
      </c>
      <c r="Y85" s="820">
        <v>1</v>
      </c>
      <c r="Z85" s="820" t="s">
        <v>113</v>
      </c>
      <c r="AA85" s="820">
        <v>1</v>
      </c>
      <c r="AB85" s="824">
        <v>1</v>
      </c>
      <c r="AC85" s="728"/>
      <c r="AD85" s="729"/>
    </row>
    <row r="86" spans="1:30" s="475" customFormat="1" ht="33">
      <c r="A86" s="473"/>
      <c r="B86" s="474"/>
      <c r="C86" s="939" t="s">
        <v>451</v>
      </c>
      <c r="D86" s="1203" t="s">
        <v>452</v>
      </c>
      <c r="E86" s="1203"/>
      <c r="F86" s="1204"/>
      <c r="G86" s="1204"/>
      <c r="H86" s="1204"/>
      <c r="I86" s="1204"/>
      <c r="J86" s="1204"/>
      <c r="K86" s="1204"/>
      <c r="L86" s="1204"/>
      <c r="M86" s="1204"/>
      <c r="N86" s="1204"/>
      <c r="O86" s="1204"/>
      <c r="P86" s="1445"/>
      <c r="Q86" s="770">
        <f>AF52</f>
        <v>4</v>
      </c>
      <c r="R86" s="771">
        <f>(Q86)/(I91)/Q91</f>
        <v>0.02150537634408602</v>
      </c>
      <c r="S86" s="941">
        <v>40</v>
      </c>
      <c r="T86" s="768" t="s">
        <v>188</v>
      </c>
      <c r="U86" s="768" t="s">
        <v>189</v>
      </c>
      <c r="V86" s="768" t="s">
        <v>113</v>
      </c>
      <c r="W86" s="768">
        <v>2</v>
      </c>
      <c r="X86" s="768">
        <v>1</v>
      </c>
      <c r="Y86" s="768">
        <v>1</v>
      </c>
      <c r="Z86" s="768" t="s">
        <v>113</v>
      </c>
      <c r="AA86" s="768">
        <v>1</v>
      </c>
      <c r="AB86" s="942">
        <v>1</v>
      </c>
      <c r="AC86" s="728"/>
      <c r="AD86" s="729"/>
    </row>
    <row r="87" spans="1:30" s="475" customFormat="1" ht="33" thickBot="1">
      <c r="A87" s="473"/>
      <c r="B87" s="474"/>
      <c r="C87" s="825" t="s">
        <v>410</v>
      </c>
      <c r="D87" s="1446" t="s">
        <v>53</v>
      </c>
      <c r="E87" s="1446"/>
      <c r="F87" s="1447"/>
      <c r="G87" s="1447"/>
      <c r="H87" s="1447"/>
      <c r="I87" s="1447"/>
      <c r="J87" s="1447"/>
      <c r="K87" s="1447"/>
      <c r="L87" s="1447"/>
      <c r="M87" s="1447"/>
      <c r="N87" s="1447"/>
      <c r="O87" s="1447"/>
      <c r="P87" s="1448"/>
      <c r="Q87" s="827">
        <f>AF54</f>
        <v>1</v>
      </c>
      <c r="R87" s="828">
        <f>(Q87)/(I91)/Q91</f>
        <v>0.005376344086021505</v>
      </c>
      <c r="S87" s="829">
        <v>40</v>
      </c>
      <c r="T87" s="826" t="s">
        <v>188</v>
      </c>
      <c r="U87" s="826" t="s">
        <v>189</v>
      </c>
      <c r="V87" s="826" t="s">
        <v>113</v>
      </c>
      <c r="W87" s="826">
        <v>2</v>
      </c>
      <c r="X87" s="826">
        <v>1</v>
      </c>
      <c r="Y87" s="826" t="s">
        <v>113</v>
      </c>
      <c r="Z87" s="826" t="s">
        <v>113</v>
      </c>
      <c r="AA87" s="826">
        <v>1</v>
      </c>
      <c r="AB87" s="830">
        <v>1</v>
      </c>
      <c r="AC87" s="728"/>
      <c r="AD87" s="729"/>
    </row>
    <row r="88" spans="1:30" s="475" customFormat="1" ht="27.75" customHeight="1">
      <c r="A88" s="473"/>
      <c r="B88" s="476"/>
      <c r="C88" s="831" t="s">
        <v>335</v>
      </c>
      <c r="D88" s="1449" t="s">
        <v>333</v>
      </c>
      <c r="E88" s="1450"/>
      <c r="F88" s="1451"/>
      <c r="G88" s="1451"/>
      <c r="H88" s="1451"/>
      <c r="I88" s="1451"/>
      <c r="J88" s="1451"/>
      <c r="K88" s="1451"/>
      <c r="L88" s="1451"/>
      <c r="M88" s="1451"/>
      <c r="N88" s="1451"/>
      <c r="O88" s="1451"/>
      <c r="P88" s="1452"/>
      <c r="Q88" s="832" t="s">
        <v>177</v>
      </c>
      <c r="R88" s="1208" t="s">
        <v>193</v>
      </c>
      <c r="S88" s="1209"/>
      <c r="T88" s="833" t="s">
        <v>178</v>
      </c>
      <c r="U88" s="1116" t="s">
        <v>64</v>
      </c>
      <c r="V88" s="1116"/>
      <c r="W88" s="833" t="s">
        <v>181</v>
      </c>
      <c r="X88" s="1116" t="s">
        <v>197</v>
      </c>
      <c r="Y88" s="1116"/>
      <c r="Z88" s="833" t="s">
        <v>310</v>
      </c>
      <c r="AA88" s="1116" t="s">
        <v>311</v>
      </c>
      <c r="AB88" s="1117"/>
      <c r="AC88" s="728"/>
      <c r="AD88" s="729"/>
    </row>
    <row r="89" spans="1:30" s="475" customFormat="1" ht="28.5" customHeight="1">
      <c r="A89" s="473"/>
      <c r="B89" s="476"/>
      <c r="C89" s="834" t="s">
        <v>409</v>
      </c>
      <c r="D89" s="1453" t="s">
        <v>334</v>
      </c>
      <c r="E89" s="1454"/>
      <c r="F89" s="1455"/>
      <c r="G89" s="1455"/>
      <c r="H89" s="1455"/>
      <c r="I89" s="1455"/>
      <c r="J89" s="1455"/>
      <c r="K89" s="1455"/>
      <c r="L89" s="1455"/>
      <c r="M89" s="1455"/>
      <c r="N89" s="1455"/>
      <c r="O89" s="1455"/>
      <c r="P89" s="1456"/>
      <c r="Q89" s="1210" t="s">
        <v>285</v>
      </c>
      <c r="R89" s="1210"/>
      <c r="S89" s="1211"/>
      <c r="T89" s="835" t="s">
        <v>179</v>
      </c>
      <c r="U89" s="1118" t="s">
        <v>200</v>
      </c>
      <c r="V89" s="1118"/>
      <c r="W89" s="835" t="s">
        <v>182</v>
      </c>
      <c r="X89" s="1118" t="s">
        <v>201</v>
      </c>
      <c r="Y89" s="1118"/>
      <c r="Z89" s="835" t="s">
        <v>184</v>
      </c>
      <c r="AA89" s="1118" t="s">
        <v>247</v>
      </c>
      <c r="AB89" s="1119"/>
      <c r="AC89" s="728"/>
      <c r="AD89" s="729"/>
    </row>
    <row r="90" spans="1:30" s="472" customFormat="1" ht="27.75" customHeight="1" thickBot="1">
      <c r="A90" s="470"/>
      <c r="B90" s="476"/>
      <c r="C90" s="836" t="s">
        <v>454</v>
      </c>
      <c r="D90" s="1214" t="s">
        <v>426</v>
      </c>
      <c r="E90" s="1215"/>
      <c r="F90" s="1216"/>
      <c r="G90" s="1216"/>
      <c r="H90" s="1216"/>
      <c r="I90" s="1216"/>
      <c r="J90" s="1216"/>
      <c r="K90" s="1216"/>
      <c r="L90" s="1216"/>
      <c r="M90" s="1216"/>
      <c r="N90" s="1216"/>
      <c r="O90" s="1216"/>
      <c r="P90" s="1217"/>
      <c r="Q90" s="1212"/>
      <c r="R90" s="1212"/>
      <c r="S90" s="1213"/>
      <c r="T90" s="837" t="s">
        <v>180</v>
      </c>
      <c r="U90" s="1102" t="s">
        <v>194</v>
      </c>
      <c r="V90" s="1102"/>
      <c r="W90" s="837" t="s">
        <v>183</v>
      </c>
      <c r="X90" s="1102" t="s">
        <v>245</v>
      </c>
      <c r="Y90" s="1102"/>
      <c r="Z90" s="837" t="s">
        <v>185</v>
      </c>
      <c r="AA90" s="1102" t="s">
        <v>202</v>
      </c>
      <c r="AB90" s="1103"/>
      <c r="AC90" s="721"/>
      <c r="AD90" s="722"/>
    </row>
    <row r="91" spans="1:30" s="472" customFormat="1" ht="27.75" customHeight="1">
      <c r="A91" s="470"/>
      <c r="B91" s="476"/>
      <c r="C91" s="1457" t="s">
        <v>75</v>
      </c>
      <c r="D91" s="1458"/>
      <c r="E91" s="1458"/>
      <c r="F91" s="1458"/>
      <c r="G91" s="1458"/>
      <c r="H91" s="1459"/>
      <c r="I91" s="1188">
        <v>49</v>
      </c>
      <c r="J91" s="1190" t="s">
        <v>175</v>
      </c>
      <c r="K91" s="1191"/>
      <c r="L91" s="1191"/>
      <c r="M91" s="1191"/>
      <c r="N91" s="1191"/>
      <c r="O91" s="1191"/>
      <c r="P91" s="1192"/>
      <c r="Q91" s="838">
        <f>W91/I91</f>
        <v>3.795918367346939</v>
      </c>
      <c r="R91" s="839"/>
      <c r="S91" s="1196" t="s">
        <v>74</v>
      </c>
      <c r="T91" s="1197"/>
      <c r="U91" s="1197"/>
      <c r="V91" s="1198"/>
      <c r="W91" s="1188">
        <f>AF59</f>
        <v>186</v>
      </c>
      <c r="X91" s="1104" t="s">
        <v>73</v>
      </c>
      <c r="Y91" s="1105"/>
      <c r="Z91" s="1105"/>
      <c r="AA91" s="1105"/>
      <c r="AB91" s="1106"/>
      <c r="AC91" s="721"/>
      <c r="AD91" s="722"/>
    </row>
    <row r="92" spans="1:30" s="472" customFormat="1" ht="24" customHeight="1" thickBot="1">
      <c r="A92" s="470"/>
      <c r="B92" s="476"/>
      <c r="C92" s="1460"/>
      <c r="D92" s="1461"/>
      <c r="E92" s="1461"/>
      <c r="F92" s="1461"/>
      <c r="G92" s="1461"/>
      <c r="H92" s="1462"/>
      <c r="I92" s="1189"/>
      <c r="J92" s="1193"/>
      <c r="K92" s="1194"/>
      <c r="L92" s="1194"/>
      <c r="M92" s="1194"/>
      <c r="N92" s="1194"/>
      <c r="O92" s="1194"/>
      <c r="P92" s="1195"/>
      <c r="Q92" s="840"/>
      <c r="R92" s="840"/>
      <c r="S92" s="1199"/>
      <c r="T92" s="1200"/>
      <c r="U92" s="1200"/>
      <c r="V92" s="1201"/>
      <c r="W92" s="1202"/>
      <c r="X92" s="1107"/>
      <c r="Y92" s="1108"/>
      <c r="Z92" s="1108"/>
      <c r="AA92" s="1108"/>
      <c r="AB92" s="1109"/>
      <c r="AC92" s="721"/>
      <c r="AD92" s="722"/>
    </row>
    <row r="93" spans="1:30" s="200" customFormat="1" ht="27.75" customHeight="1" thickBot="1">
      <c r="A93" s="196"/>
      <c r="B93" s="376"/>
      <c r="C93" s="377"/>
      <c r="D93" s="377"/>
      <c r="E93" s="377"/>
      <c r="F93" s="377"/>
      <c r="G93" s="377"/>
      <c r="H93" s="377"/>
      <c r="I93" s="378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841"/>
    </row>
    <row r="94" spans="1:31" s="200" customFormat="1" ht="28.5" customHeight="1">
      <c r="A94" s="196"/>
      <c r="B94" s="380"/>
      <c r="C94" s="842"/>
      <c r="D94" s="842"/>
      <c r="E94" s="842"/>
      <c r="F94" s="842"/>
      <c r="G94" s="842"/>
      <c r="H94" s="842"/>
      <c r="I94" s="381"/>
      <c r="J94" s="842"/>
      <c r="K94" s="842"/>
      <c r="L94" s="842"/>
      <c r="M94" s="842"/>
      <c r="N94" s="842"/>
      <c r="O94" s="842"/>
      <c r="P94" s="842"/>
      <c r="Q94" s="842"/>
      <c r="R94" s="842"/>
      <c r="S94" s="842"/>
      <c r="T94" s="842"/>
      <c r="U94" s="842"/>
      <c r="V94" s="842"/>
      <c r="W94" s="842"/>
      <c r="X94" s="842"/>
      <c r="Y94" s="842"/>
      <c r="Z94" s="842"/>
      <c r="AA94" s="842"/>
      <c r="AB94" s="842"/>
      <c r="AC94" s="842"/>
      <c r="AD94" s="843"/>
      <c r="AE94" s="199"/>
    </row>
    <row r="95" spans="2:32" s="207" customFormat="1" ht="27.75" customHeight="1">
      <c r="B95" s="380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2"/>
      <c r="AE95" s="208"/>
      <c r="AF95" s="379"/>
    </row>
    <row r="96" spans="2:32" s="207" customFormat="1" ht="15">
      <c r="B96" s="380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2"/>
      <c r="AE96" s="208"/>
      <c r="AF96" s="379"/>
    </row>
    <row r="97" spans="2:30" ht="15">
      <c r="B97" s="380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2"/>
    </row>
    <row r="98" spans="2:30" ht="15">
      <c r="B98" s="380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2"/>
    </row>
    <row r="99" spans="2:30" ht="15">
      <c r="B99" s="380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2"/>
    </row>
    <row r="100" spans="2:30" ht="15">
      <c r="B100" s="380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2"/>
    </row>
    <row r="101" spans="2:30" ht="15">
      <c r="B101" s="380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2"/>
    </row>
    <row r="102" spans="2:30" ht="15">
      <c r="B102" s="380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2"/>
    </row>
    <row r="103" spans="2:30" ht="15">
      <c r="B103" s="380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2"/>
    </row>
    <row r="104" spans="2:30" ht="15">
      <c r="B104" s="380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2"/>
    </row>
    <row r="105" spans="2:30" ht="15">
      <c r="B105" s="380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2"/>
    </row>
    <row r="106" spans="2:30" ht="15">
      <c r="B106" s="380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2"/>
    </row>
    <row r="107" spans="2:30" ht="15">
      <c r="B107" s="380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2"/>
    </row>
    <row r="108" spans="2:30" ht="15">
      <c r="B108" s="380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2"/>
    </row>
    <row r="109" spans="2:30" ht="15">
      <c r="B109" s="380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2"/>
    </row>
    <row r="110" spans="2:30" ht="15">
      <c r="B110" s="380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2"/>
    </row>
    <row r="111" spans="2:30" ht="15">
      <c r="B111" s="380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/>
    </row>
    <row r="112" spans="2:30" ht="15"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2"/>
    </row>
    <row r="113" spans="2:30" ht="15">
      <c r="B113" s="380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2"/>
    </row>
    <row r="114" spans="2:30" ht="15">
      <c r="B114" s="380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2"/>
    </row>
    <row r="115" spans="2:30" ht="15">
      <c r="B115" s="380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2"/>
    </row>
    <row r="116" spans="2:30" ht="15">
      <c r="B116" s="380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2"/>
    </row>
    <row r="117" spans="2:30" ht="15">
      <c r="B117" s="380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2"/>
    </row>
    <row r="118" spans="2:30" ht="15">
      <c r="B118" s="380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2"/>
    </row>
    <row r="119" spans="2:30" ht="15">
      <c r="B119" s="380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2"/>
    </row>
    <row r="120" spans="2:30" ht="15">
      <c r="B120" s="380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2"/>
    </row>
    <row r="121" spans="2:30" ht="15">
      <c r="B121" s="380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2"/>
    </row>
    <row r="122" spans="2:30" ht="15">
      <c r="B122" s="380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2"/>
    </row>
    <row r="123" spans="2:30" ht="15">
      <c r="B123" s="380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2"/>
    </row>
    <row r="124" spans="2:30" ht="15">
      <c r="B124" s="380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2"/>
    </row>
    <row r="125" spans="2:30" ht="15">
      <c r="B125" s="380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2"/>
    </row>
    <row r="126" spans="2:30" ht="15">
      <c r="B126" s="380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2"/>
    </row>
    <row r="127" spans="2:30" ht="15">
      <c r="B127" s="380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2"/>
    </row>
    <row r="128" spans="2:30" ht="15">
      <c r="B128" s="380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2"/>
    </row>
    <row r="129" spans="2:30" ht="15">
      <c r="B129" s="380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2"/>
    </row>
    <row r="130" spans="2:30" ht="15">
      <c r="B130" s="380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2"/>
    </row>
    <row r="131" spans="2:30" ht="15">
      <c r="B131" s="380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2"/>
    </row>
    <row r="132" spans="2:30" ht="15">
      <c r="B132" s="380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2"/>
    </row>
    <row r="133" spans="2:30" ht="15">
      <c r="B133" s="380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2"/>
    </row>
    <row r="134" spans="2:30" ht="15">
      <c r="B134" s="380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2"/>
    </row>
    <row r="135" spans="2:30" ht="15"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2"/>
    </row>
    <row r="136" spans="2:30" ht="15">
      <c r="B136" s="380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2"/>
    </row>
    <row r="137" spans="2:30" ht="15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2"/>
    </row>
    <row r="138" spans="2:30" ht="15">
      <c r="B138" s="380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2"/>
    </row>
    <row r="139" spans="2:30" ht="15">
      <c r="B139" s="380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2"/>
    </row>
    <row r="140" spans="2:30" ht="15">
      <c r="B140" s="380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2"/>
    </row>
    <row r="141" spans="2:30" ht="15">
      <c r="B141" s="380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2"/>
    </row>
    <row r="142" spans="2:30" ht="15">
      <c r="B142" s="380"/>
      <c r="C142" s="381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2"/>
    </row>
    <row r="143" spans="2:30" ht="15">
      <c r="B143" s="380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2"/>
    </row>
    <row r="144" spans="2:30" ht="15">
      <c r="B144" s="380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2"/>
    </row>
    <row r="145" spans="2:30" ht="15">
      <c r="B145" s="380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2"/>
    </row>
    <row r="146" spans="2:30" ht="15">
      <c r="B146" s="380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2"/>
    </row>
    <row r="147" spans="2:30" ht="15">
      <c r="B147" s="380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2"/>
    </row>
    <row r="148" spans="2:30" ht="15">
      <c r="B148" s="380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2"/>
    </row>
    <row r="149" spans="2:30" ht="15">
      <c r="B149" s="380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2"/>
    </row>
    <row r="150" spans="2:30" ht="15">
      <c r="B150" s="380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2"/>
    </row>
    <row r="151" spans="2:30" ht="15">
      <c r="B151" s="380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2"/>
    </row>
    <row r="152" spans="2:30" ht="15">
      <c r="B152" s="380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2"/>
    </row>
    <row r="153" spans="2:30" ht="15">
      <c r="B153" s="380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2"/>
    </row>
    <row r="154" spans="2:30" ht="15">
      <c r="B154" s="380"/>
      <c r="C154" s="381"/>
      <c r="D154" s="381"/>
      <c r="E154" s="381"/>
      <c r="F154" s="381"/>
      <c r="G154" s="381"/>
      <c r="H154" s="381"/>
      <c r="I154" s="381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2"/>
    </row>
    <row r="155" spans="2:30" ht="15">
      <c r="B155" s="380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2"/>
    </row>
    <row r="156" spans="2:30" ht="15">
      <c r="B156" s="380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2"/>
    </row>
    <row r="157" spans="2:30" ht="15">
      <c r="B157" s="380"/>
      <c r="C157" s="381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2"/>
    </row>
    <row r="158" spans="2:30" ht="15">
      <c r="B158" s="380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2"/>
    </row>
    <row r="159" spans="2:30" ht="15">
      <c r="B159" s="380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2"/>
    </row>
    <row r="160" spans="2:30" ht="15">
      <c r="B160" s="380"/>
      <c r="C160" s="381"/>
      <c r="D160" s="381"/>
      <c r="E160" s="381"/>
      <c r="F160" s="381"/>
      <c r="G160" s="381"/>
      <c r="H160" s="381"/>
      <c r="I160" s="381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2"/>
    </row>
    <row r="161" spans="2:30" ht="15">
      <c r="B161" s="380"/>
      <c r="C161" s="381"/>
      <c r="D161" s="381"/>
      <c r="E161" s="381"/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2"/>
    </row>
    <row r="162" spans="2:30" ht="15">
      <c r="B162" s="380"/>
      <c r="C162" s="381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2"/>
    </row>
    <row r="163" spans="2:30" ht="15">
      <c r="B163" s="380"/>
      <c r="C163" s="381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82"/>
    </row>
    <row r="164" spans="2:30" ht="15">
      <c r="B164" s="380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2"/>
    </row>
    <row r="165" spans="2:30" ht="15">
      <c r="B165" s="380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  <c r="AC165" s="381"/>
      <c r="AD165" s="382"/>
    </row>
    <row r="166" spans="2:30" ht="15">
      <c r="B166" s="380"/>
      <c r="C166" s="381"/>
      <c r="D166" s="381"/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2"/>
    </row>
    <row r="167" spans="2:30" ht="15">
      <c r="B167" s="380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  <c r="AD167" s="382"/>
    </row>
    <row r="168" spans="2:30" ht="15">
      <c r="B168" s="380"/>
      <c r="C168" s="381"/>
      <c r="D168" s="381"/>
      <c r="E168" s="381"/>
      <c r="F168" s="381"/>
      <c r="G168" s="381"/>
      <c r="H168" s="381"/>
      <c r="I168" s="381"/>
      <c r="J168" s="381"/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2"/>
    </row>
    <row r="169" spans="2:30" ht="15">
      <c r="B169" s="380"/>
      <c r="C169" s="381"/>
      <c r="D169" s="381"/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381"/>
      <c r="AC169" s="381"/>
      <c r="AD169" s="382"/>
    </row>
    <row r="170" spans="2:30" ht="15">
      <c r="B170" s="380"/>
      <c r="C170" s="381"/>
      <c r="D170" s="381"/>
      <c r="E170" s="381"/>
      <c r="F170" s="381"/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2"/>
    </row>
    <row r="171" spans="2:30" ht="15">
      <c r="B171" s="380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82"/>
    </row>
    <row r="172" spans="2:30" ht="15">
      <c r="B172" s="380"/>
      <c r="C172" s="381"/>
      <c r="D172" s="381"/>
      <c r="E172" s="381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2"/>
    </row>
    <row r="173" spans="2:30" ht="15">
      <c r="B173" s="380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1"/>
      <c r="AD173" s="382"/>
    </row>
    <row r="174" spans="2:30" ht="15">
      <c r="B174" s="380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/>
      <c r="Z174" s="381"/>
      <c r="AA174" s="381"/>
      <c r="AB174" s="381"/>
      <c r="AC174" s="381"/>
      <c r="AD174" s="382"/>
    </row>
    <row r="175" spans="2:30" ht="15">
      <c r="B175" s="380"/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1"/>
      <c r="AA175" s="381"/>
      <c r="AB175" s="381"/>
      <c r="AC175" s="381"/>
      <c r="AD175" s="382"/>
    </row>
    <row r="176" spans="2:30" ht="15">
      <c r="B176" s="380"/>
      <c r="C176" s="381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1"/>
      <c r="AC176" s="381"/>
      <c r="AD176" s="382"/>
    </row>
    <row r="177" spans="2:30" ht="15">
      <c r="B177" s="380"/>
      <c r="C177" s="381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2"/>
    </row>
    <row r="178" spans="2:30" ht="15">
      <c r="B178" s="380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2"/>
    </row>
    <row r="179" spans="2:30" ht="15">
      <c r="B179" s="380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2"/>
    </row>
    <row r="180" spans="2:30" ht="15">
      <c r="B180" s="380"/>
      <c r="C180" s="381"/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2"/>
    </row>
    <row r="181" spans="2:30" ht="15">
      <c r="B181" s="380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2"/>
    </row>
    <row r="182" spans="2:30" ht="15">
      <c r="B182" s="380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2"/>
    </row>
    <row r="183" spans="2:30" ht="15">
      <c r="B183" s="380"/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2"/>
    </row>
    <row r="184" spans="2:30" ht="15">
      <c r="B184" s="380"/>
      <c r="C184" s="381"/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2"/>
    </row>
    <row r="185" spans="2:30" ht="15">
      <c r="B185" s="380"/>
      <c r="C185" s="381"/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2"/>
    </row>
    <row r="186" spans="2:30" ht="15">
      <c r="B186" s="380"/>
      <c r="C186" s="381"/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2"/>
    </row>
    <row r="187" spans="2:30" ht="15">
      <c r="B187" s="380"/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  <c r="AB187" s="381"/>
      <c r="AC187" s="381"/>
      <c r="AD187" s="382"/>
    </row>
    <row r="188" spans="2:30" ht="15">
      <c r="B188" s="380"/>
      <c r="C188" s="381"/>
      <c r="D188" s="381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2"/>
    </row>
    <row r="189" spans="2:30" ht="15">
      <c r="B189" s="380"/>
      <c r="C189" s="381"/>
      <c r="D189" s="381"/>
      <c r="E189" s="381"/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82"/>
    </row>
    <row r="190" spans="2:30" ht="15">
      <c r="B190" s="380"/>
      <c r="C190" s="381"/>
      <c r="D190" s="381"/>
      <c r="E190" s="381"/>
      <c r="F190" s="381"/>
      <c r="G190" s="381"/>
      <c r="H190" s="381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2"/>
    </row>
    <row r="191" spans="2:30" ht="15">
      <c r="B191" s="380"/>
      <c r="C191" s="381"/>
      <c r="D191" s="381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  <c r="Z191" s="381"/>
      <c r="AA191" s="381"/>
      <c r="AB191" s="381"/>
      <c r="AC191" s="381"/>
      <c r="AD191" s="382"/>
    </row>
    <row r="192" spans="2:30" ht="15">
      <c r="B192" s="380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2"/>
    </row>
    <row r="193" spans="2:30" ht="15">
      <c r="B193" s="380"/>
      <c r="C193" s="381"/>
      <c r="D193" s="381"/>
      <c r="E193" s="381"/>
      <c r="F193" s="381"/>
      <c r="G193" s="381"/>
      <c r="H193" s="381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  <c r="AD193" s="382"/>
    </row>
    <row r="194" spans="2:30" ht="15">
      <c r="B194" s="380"/>
      <c r="C194" s="381"/>
      <c r="D194" s="381"/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2"/>
    </row>
    <row r="195" spans="2:30" ht="15">
      <c r="B195" s="380"/>
      <c r="C195" s="381"/>
      <c r="D195" s="381"/>
      <c r="E195" s="381"/>
      <c r="F195" s="381"/>
      <c r="G195" s="381"/>
      <c r="H195" s="381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82"/>
    </row>
    <row r="196" spans="2:30" ht="15">
      <c r="B196" s="380"/>
      <c r="C196" s="381"/>
      <c r="D196" s="381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2"/>
    </row>
    <row r="197" spans="2:30" ht="15">
      <c r="B197" s="380"/>
      <c r="C197" s="381"/>
      <c r="D197" s="381"/>
      <c r="E197" s="381"/>
      <c r="F197" s="381"/>
      <c r="G197" s="381"/>
      <c r="H197" s="381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2"/>
    </row>
    <row r="198" spans="2:30" ht="15"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2"/>
    </row>
    <row r="199" spans="2:30" ht="15">
      <c r="B199" s="380"/>
      <c r="C199" s="381"/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2"/>
    </row>
    <row r="200" spans="2:30" ht="15">
      <c r="B200" s="380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2"/>
    </row>
    <row r="201" spans="2:30" ht="15">
      <c r="B201" s="380"/>
      <c r="C201" s="381"/>
      <c r="D201" s="381"/>
      <c r="E201" s="381"/>
      <c r="F201" s="381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  <c r="Z201" s="381"/>
      <c r="AA201" s="381"/>
      <c r="AB201" s="381"/>
      <c r="AC201" s="381"/>
      <c r="AD201" s="382"/>
    </row>
    <row r="202" spans="2:30" ht="15">
      <c r="B202" s="380"/>
      <c r="C202" s="381"/>
      <c r="D202" s="381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2"/>
    </row>
    <row r="203" spans="2:30" ht="15">
      <c r="B203" s="380"/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2"/>
    </row>
    <row r="204" spans="2:30" ht="15">
      <c r="B204" s="380"/>
      <c r="C204" s="381"/>
      <c r="D204" s="381"/>
      <c r="E204" s="381"/>
      <c r="F204" s="381"/>
      <c r="G204" s="381"/>
      <c r="H204" s="381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2"/>
    </row>
    <row r="205" spans="2:30" ht="15">
      <c r="B205" s="380"/>
      <c r="C205" s="381"/>
      <c r="D205" s="381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82"/>
    </row>
    <row r="206" spans="2:30" ht="15">
      <c r="B206" s="380"/>
      <c r="C206" s="381"/>
      <c r="D206" s="381"/>
      <c r="E206" s="381"/>
      <c r="F206" s="381"/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2"/>
    </row>
    <row r="207" spans="2:30" ht="15">
      <c r="B207" s="380"/>
      <c r="C207" s="381"/>
      <c r="D207" s="381"/>
      <c r="E207" s="381"/>
      <c r="F207" s="381"/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82"/>
    </row>
    <row r="208" spans="2:30" ht="15.75" thickBot="1">
      <c r="B208" s="383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5"/>
    </row>
    <row r="211" ht="15">
      <c r="B211" s="210" t="s">
        <v>425</v>
      </c>
    </row>
  </sheetData>
  <mergeCells count="191">
    <mergeCell ref="U90:V90"/>
    <mergeCell ref="X90:Y90"/>
    <mergeCell ref="C91:H92"/>
    <mergeCell ref="D88:P88"/>
    <mergeCell ref="U88:V88"/>
    <mergeCell ref="X88:Y88"/>
    <mergeCell ref="D89:P89"/>
    <mergeCell ref="U89:V89"/>
    <mergeCell ref="X89:Y89"/>
    <mergeCell ref="D84:P84"/>
    <mergeCell ref="D85:P85"/>
    <mergeCell ref="D86:P86"/>
    <mergeCell ref="D87:P87"/>
    <mergeCell ref="W36:W39"/>
    <mergeCell ref="X36:X39"/>
    <mergeCell ref="Y36:Y39"/>
    <mergeCell ref="I36:I39"/>
    <mergeCell ref="K36:K39"/>
    <mergeCell ref="L36:L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N23:N26"/>
    <mergeCell ref="O23:O26"/>
    <mergeCell ref="R23:R26"/>
    <mergeCell ref="S23:S26"/>
    <mergeCell ref="B23:B26"/>
    <mergeCell ref="D23:D33"/>
    <mergeCell ref="K23:K26"/>
    <mergeCell ref="L23:L26"/>
    <mergeCell ref="B31:B32"/>
    <mergeCell ref="C31:C32"/>
    <mergeCell ref="C33:C34"/>
    <mergeCell ref="E33:I35"/>
    <mergeCell ref="C35:C39"/>
    <mergeCell ref="E36:E39"/>
    <mergeCell ref="B21:B22"/>
    <mergeCell ref="K21:O22"/>
    <mergeCell ref="P21:T22"/>
    <mergeCell ref="U21:Y22"/>
    <mergeCell ref="B15:B16"/>
    <mergeCell ref="K15:O16"/>
    <mergeCell ref="B9:B10"/>
    <mergeCell ref="D9:I10"/>
    <mergeCell ref="U15:Y16"/>
    <mergeCell ref="U10:Y10"/>
    <mergeCell ref="V11:V14"/>
    <mergeCell ref="W11:W14"/>
    <mergeCell ref="X11:X14"/>
    <mergeCell ref="Y11:Y14"/>
    <mergeCell ref="D73:P73"/>
    <mergeCell ref="D74:P74"/>
    <mergeCell ref="D77:P77"/>
    <mergeCell ref="D78:P78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9:Y9"/>
    <mergeCell ref="T11:T14"/>
    <mergeCell ref="U11:U14"/>
    <mergeCell ref="R11:R14"/>
    <mergeCell ref="S11:S14"/>
    <mergeCell ref="K11:K14"/>
    <mergeCell ref="P23:P26"/>
    <mergeCell ref="Q23:Q26"/>
    <mergeCell ref="K9:O10"/>
    <mergeCell ref="P9:T10"/>
    <mergeCell ref="O11:O14"/>
    <mergeCell ref="N11:N14"/>
    <mergeCell ref="Q11:Q14"/>
    <mergeCell ref="K17:K20"/>
    <mergeCell ref="L17:L20"/>
    <mergeCell ref="Q67:R67"/>
    <mergeCell ref="D69:P69"/>
    <mergeCell ref="V17:V20"/>
    <mergeCell ref="W17:W20"/>
    <mergeCell ref="Q29:Q32"/>
    <mergeCell ref="M17:M20"/>
    <mergeCell ref="P20:T20"/>
    <mergeCell ref="N17:N20"/>
    <mergeCell ref="O17:O20"/>
    <mergeCell ref="P17:T19"/>
    <mergeCell ref="F29:F32"/>
    <mergeCell ref="G29:G32"/>
    <mergeCell ref="H29:H32"/>
    <mergeCell ref="D72:P72"/>
    <mergeCell ref="C67:P68"/>
    <mergeCell ref="D70:P70"/>
    <mergeCell ref="D71:P71"/>
    <mergeCell ref="M29:M32"/>
    <mergeCell ref="F36:F39"/>
    <mergeCell ref="G36:G39"/>
    <mergeCell ref="C9:C12"/>
    <mergeCell ref="E11:I13"/>
    <mergeCell ref="C13:C19"/>
    <mergeCell ref="E14:I14"/>
    <mergeCell ref="E15:I16"/>
    <mergeCell ref="E17:E20"/>
    <mergeCell ref="F17:F20"/>
    <mergeCell ref="G17:G20"/>
    <mergeCell ref="H17:H20"/>
    <mergeCell ref="I17:I20"/>
    <mergeCell ref="C20:C26"/>
    <mergeCell ref="E21:I22"/>
    <mergeCell ref="E23:E26"/>
    <mergeCell ref="F23:F26"/>
    <mergeCell ref="G23:G26"/>
    <mergeCell ref="H23:H26"/>
    <mergeCell ref="I23:I26"/>
    <mergeCell ref="D75:N75"/>
    <mergeCell ref="D76:P76"/>
    <mergeCell ref="R88:S88"/>
    <mergeCell ref="Q89:S90"/>
    <mergeCell ref="D90:P90"/>
    <mergeCell ref="D79:P79"/>
    <mergeCell ref="D80:P80"/>
    <mergeCell ref="D81:P81"/>
    <mergeCell ref="D82:P82"/>
    <mergeCell ref="D83:P83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Z23:AD31"/>
    <mergeCell ref="K27:O28"/>
    <mergeCell ref="P27:T28"/>
    <mergeCell ref="U27:Y28"/>
    <mergeCell ref="X17:X20"/>
    <mergeCell ref="Y17:Y20"/>
    <mergeCell ref="U17:U20"/>
    <mergeCell ref="M23:M26"/>
    <mergeCell ref="AE41:AE58"/>
    <mergeCell ref="AG41:AG59"/>
    <mergeCell ref="B59:AD59"/>
    <mergeCell ref="AE60:AE62"/>
    <mergeCell ref="AA90:AB90"/>
    <mergeCell ref="X91:AB92"/>
    <mergeCell ref="C63:AD63"/>
    <mergeCell ref="S67:AB67"/>
    <mergeCell ref="AA88:AB88"/>
    <mergeCell ref="AA89:AB89"/>
    <mergeCell ref="I91:I92"/>
    <mergeCell ref="J91:P92"/>
    <mergeCell ref="S91:V92"/>
    <mergeCell ref="W91:W9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2004-01-16T16:13:01Z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