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'Objectives'!$A$5:$A$57</definedName>
    <definedName name="_Parse_In" localSheetId="3" hidden="1">'Wednesday'!$A$39:$A$56</definedName>
    <definedName name="_Parse_Out" localSheetId="4" hidden="1">'Friday'!$A$73</definedName>
    <definedName name="_Parse_Out" localSheetId="2" hidden="1">'Monday'!#REF!</definedName>
    <definedName name="_Parse_Out" localSheetId="1" hidden="1">'Objectives'!$A$59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'Friday'!$A$1:$G$57</definedName>
    <definedName name="_xlnm.Print_Area" localSheetId="2">'Monday'!$A$1:$G$88</definedName>
    <definedName name="_xlnm.Print_Area" localSheetId="1">'Objectives'!$A$1:$G$54</definedName>
    <definedName name="_xlnm.Print_Area" localSheetId="3">'Wednesday'!$A$6:$G$42</definedName>
    <definedName name="Print_Area_MI" localSheetId="4">'Friday'!$A$1:$F$49</definedName>
    <definedName name="PRINT_AREA_MI" localSheetId="4">'Friday'!$A$1:$F$49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'Friday'!$A$1:$G$57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'Objectives'!$A$1:$G$54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<sst xmlns="http://schemas.openxmlformats.org/spreadsheetml/2006/main" count="1225" uniqueCount="494">
  <si>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</si>
  <si>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</si>
  <si>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</si>
  <si>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</si>
  <si>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</si>
  <si>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</si>
  <si>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JOINT 802.11, 802.15, 802.18, 802.19, 802.20, &amp; 802.21 OPENING MEETING - Monday, May 10, 2004 - 08:00 APM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</si>
  <si>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</si>
  <si>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</si>
  <si>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</si>
  <si>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</si>
  <si>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</si>
  <si>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</si>
  <si>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</si>
  <si>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</si>
  <si>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</si>
  <si>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</si>
  <si>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</si>
  <si>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</si>
  <si>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</si>
  <si>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</si>
  <si>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</si>
  <si>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</si>
  <si>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JOHANSSON</t>
  </si>
  <si>
    <t>RULES REPORT</t>
  </si>
  <si>
    <t xml:space="preserve">STATUS OF TG3b </t>
  </si>
  <si>
    <t>STATUS OF TG4a</t>
  </si>
  <si>
    <t>STATUS OF TG4b</t>
  </si>
  <si>
    <t>STATUS OF TG5</t>
  </si>
  <si>
    <t>STATUS OF SG3c</t>
  </si>
  <si>
    <t>APPROVE MINUTES FROM MCO (04076R0)</t>
  </si>
  <si>
    <t>Wednesday, MAY 12, 2004</t>
  </si>
  <si>
    <t>Friday, MAY 14, 2004</t>
  </si>
  <si>
    <t xml:space="preserve">TASK GROUP 3b OBJECTIVES FOR THIS MEETING:   </t>
  </si>
  <si>
    <t xml:space="preserve">STUDY GROUP 3c OBJECTIVES FOR THIS MEETING: </t>
  </si>
  <si>
    <t>Approve ad hoc meeting minutes</t>
  </si>
  <si>
    <t>Organize and evaluate  proposed changes to 802.15.3-2003</t>
  </si>
  <si>
    <t>Assign drafting tasks</t>
  </si>
  <si>
    <t>Officer Recommendation Activity*</t>
  </si>
  <si>
    <t>Channel Model Subcommittee Session</t>
  </si>
  <si>
    <t>Complete Drafting of Technical Requirements Document and Approve</t>
  </si>
  <si>
    <t>Continue Drafting of Selection Criteria Document</t>
  </si>
  <si>
    <t>Draft &amp; Complete the Down-Selection Procedure Document and Approve</t>
  </si>
  <si>
    <t>Draft the Call for Proposals for the Alternate PHY</t>
  </si>
  <si>
    <t>Tutorial/Technical Contributions</t>
  </si>
  <si>
    <t>Discuss TG4a Activity Between May and July Meetings</t>
  </si>
  <si>
    <t>Revise Project Plan</t>
  </si>
  <si>
    <t xml:space="preserve">TASK GROUP 4a OBJECTIVES FOR THIS MEETING: </t>
  </si>
  <si>
    <t xml:space="preserve">TASK GROUP 4b OBJECTIVES FOR THIS MEETING: </t>
  </si>
  <si>
    <t xml:space="preserve">TASK GROUP 5 OBJECTIVES FOR THIS MEETING: </t>
  </si>
  <si>
    <t>Discuss Study Group Objectives</t>
  </si>
  <si>
    <t>Develop Study Group work plan</t>
  </si>
  <si>
    <t>Discuss Study Group PAR &amp; 5c</t>
  </si>
  <si>
    <t>Discuss Next Meeting Objectives</t>
  </si>
  <si>
    <t>Hear Contributions if required</t>
  </si>
  <si>
    <t>Officer Recommendation and Confirmation Activity*</t>
  </si>
  <si>
    <t>Draft &amp; Complete the Call for Proposals for Amendments and Enhancements to 802.15.4-2003</t>
  </si>
  <si>
    <t>Issue the Call for Proposals**</t>
  </si>
  <si>
    <t>Discuss, Review, Organize and Edit existing proposals</t>
  </si>
  <si>
    <t>Discuss TG4b Activity Between May and July Meetings</t>
  </si>
  <si>
    <t>Select and affirm TG5 officers</t>
  </si>
  <si>
    <t>Review any presentations</t>
  </si>
  <si>
    <t>Discuss timeline, architectural framework</t>
  </si>
  <si>
    <t>Prepare a call for application document</t>
  </si>
  <si>
    <t>Initiate effort on technical requirements document</t>
  </si>
  <si>
    <t>Plans for conference calls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</si>
  <si>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</si>
  <si>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</si>
  <si>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</si>
  <si>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</si>
  <si>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REPORT&amp; NEXT MEETING OBJECTIVES</t>
  </si>
  <si>
    <t>Replacement Chair</t>
  </si>
  <si>
    <t>Study Group 3b -HIGH RATE MAC maintenance</t>
  </si>
  <si>
    <t>Study Group 4b - 15.4 enhancements</t>
  </si>
  <si>
    <t>Study Group 5 - mesh networking</t>
  </si>
  <si>
    <t>1.LETTER BALLOT WORK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</si>
  <si>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</si>
  <si>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</si>
  <si>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</si>
  <si>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</si>
  <si>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</si>
  <si>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</si>
  <si>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</si>
  <si>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</si>
  <si>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</si>
  <si>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</si>
  <si>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</si>
  <si>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</si>
  <si>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</si>
  <si>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</si>
  <si>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</si>
  <si>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</si>
  <si>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</si>
  <si>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</si>
  <si>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</si>
  <si>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</si>
  <si>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</si>
  <si>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</si>
  <si>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</si>
  <si>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</si>
  <si>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</si>
  <si>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</si>
  <si>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</si>
  <si>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</si>
  <si>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</si>
  <si>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</si>
  <si>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</si>
  <si>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</si>
  <si>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</si>
  <si>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</si>
  <si>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</si>
  <si>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</si>
  <si>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</si>
  <si>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</si>
  <si>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</si>
  <si>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</si>
  <si>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</si>
  <si>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</si>
  <si>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</si>
  <si>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</si>
  <si>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</si>
  <si>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</si>
  <si>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</si>
  <si>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</si>
  <si>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</si>
  <si>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</si>
  <si>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</si>
  <si>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</si>
  <si>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</si>
  <si>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</si>
  <si>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</si>
  <si>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</si>
  <si>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</si>
  <si>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</si>
  <si>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</si>
  <si>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</si>
  <si>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</si>
  <si>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</si>
  <si>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</si>
  <si>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</si>
  <si>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</si>
  <si>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</si>
  <si>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</si>
  <si>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</si>
  <si>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</si>
  <si>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</si>
  <si>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</si>
  <si>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</si>
  <si>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</si>
  <si>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</si>
  <si>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</si>
  <si>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</si>
  <si>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</si>
  <si>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</si>
  <si>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</si>
  <si>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</si>
  <si>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</si>
  <si>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</si>
  <si>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</si>
  <si>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</si>
  <si>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</si>
  <si>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</si>
  <si>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</si>
  <si>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</si>
  <si>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</si>
  <si>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</si>
  <si>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</si>
  <si>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</si>
  <si>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</si>
  <si>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</si>
  <si>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</si>
  <si>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</si>
  <si>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</si>
  <si>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</si>
  <si>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</si>
  <si>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</si>
  <si>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</si>
  <si>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</si>
  <si>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</si>
  <si>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</si>
  <si>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</si>
  <si>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</si>
  <si>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</si>
  <si>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</si>
  <si>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</si>
  <si>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</si>
  <si>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</si>
  <si>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</si>
  <si>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</si>
  <si>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</si>
  <si>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</si>
  <si>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</si>
  <si>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</si>
  <si>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</si>
  <si>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</si>
  <si>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</si>
  <si>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</si>
  <si>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</si>
  <si>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</si>
  <si>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</si>
  <si>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</si>
  <si>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</si>
  <si>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</si>
  <si>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</si>
  <si>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</si>
  <si>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</si>
  <si>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</si>
  <si>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</si>
  <si>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</si>
  <si>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</si>
  <si>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</si>
  <si>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</si>
  <si>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</si>
  <si>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</si>
  <si>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</si>
  <si>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</si>
  <si>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</si>
  <si>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</si>
  <si>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</si>
  <si>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</si>
  <si>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</si>
  <si>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</si>
  <si>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</si>
  <si>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</si>
  <si>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</si>
  <si>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</si>
  <si>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</si>
  <si>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</si>
  <si>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</si>
  <si>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</si>
  <si>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</si>
  <si>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</si>
  <si>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</si>
  <si>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</si>
  <si>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</si>
  <si>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</si>
  <si>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</si>
  <si>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</si>
  <si>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</si>
  <si>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</si>
  <si>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</si>
  <si>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</si>
  <si>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</si>
  <si>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</si>
  <si>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</si>
  <si>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</si>
  <si>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</si>
  <si>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</si>
  <si>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</si>
  <si>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</si>
  <si>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</si>
  <si>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</si>
  <si>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</si>
  <si>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</si>
  <si>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</si>
  <si>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</si>
  <si>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</si>
  <si>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</si>
  <si>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</si>
  <si>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</si>
  <si>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</si>
  <si>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</si>
  <si>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</si>
  <si>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</si>
  <si>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</si>
  <si>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</si>
  <si>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</si>
  <si>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</si>
  <si>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</si>
  <si>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</si>
  <si>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</si>
  <si>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</si>
  <si>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</si>
  <si>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</si>
  <si>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</si>
  <si>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</si>
  <si>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</si>
  <si>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</si>
  <si>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</si>
  <si>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</si>
  <si>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</si>
  <si>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</si>
  <si>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</si>
  <si>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</si>
  <si>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</si>
  <si>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</si>
  <si>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</si>
  <si>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</si>
  <si>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</si>
  <si>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</si>
  <si>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</si>
  <si>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</si>
  <si>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</si>
  <si>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</si>
  <si>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</si>
  <si>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</si>
  <si>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</si>
  <si>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</si>
  <si>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</si>
  <si>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</si>
  <si>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</si>
  <si>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</si>
  <si>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</si>
  <si>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</si>
  <si>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</si>
  <si>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</si>
  <si>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7.2.2.2</t>
  </si>
  <si>
    <t>7.2.2.3</t>
  </si>
  <si>
    <t>7.2.2.4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</si>
  <si>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</si>
  <si>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</si>
  <si>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</si>
  <si>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</si>
  <si>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</si>
  <si>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</si>
  <si>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</si>
  <si>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</si>
  <si>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</si>
  <si>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</si>
  <si>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</si>
  <si>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</si>
  <si>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</si>
  <si>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</si>
  <si>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</si>
  <si>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</si>
  <si>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</si>
  <si>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</si>
  <si>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</si>
  <si>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</si>
  <si>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</si>
  <si>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</si>
  <si>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</si>
  <si>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</si>
  <si>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</si>
  <si>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</si>
  <si>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</si>
  <si>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</si>
  <si>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</si>
  <si>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</si>
  <si>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</si>
  <si>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</si>
  <si>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</si>
  <si>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</si>
  <si>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</si>
  <si>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</si>
  <si>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</si>
  <si>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</si>
  <si>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</si>
  <si>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</si>
  <si>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</si>
  <si>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</si>
  <si>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</si>
  <si>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</si>
  <si>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</si>
  <si>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</si>
  <si>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</si>
  <si>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</si>
  <si>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</si>
  <si>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</si>
  <si>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</si>
  <si>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</si>
  <si>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</si>
  <si>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</si>
  <si>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</si>
  <si>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</si>
  <si>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</si>
  <si>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</si>
  <si>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</si>
  <si>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</si>
  <si>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</si>
  <si>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</si>
  <si>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</si>
  <si>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</si>
  <si>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</si>
  <si>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</si>
  <si>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</si>
  <si>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</si>
  <si>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</si>
  <si>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</si>
  <si>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</si>
  <si>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</si>
  <si>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</si>
  <si>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</si>
  <si>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</si>
  <si>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</si>
  <si>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</si>
  <si>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</si>
  <si>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</si>
  <si>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</si>
  <si>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</si>
  <si>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</si>
  <si>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</si>
  <si>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</si>
  <si>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</si>
  <si>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</si>
  <si>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>WG / TAG CHAIRS / ALL</t>
  </si>
  <si>
    <t>REVIEW INTERIM SESSIONS</t>
  </si>
  <si>
    <t>5.2.1</t>
  </si>
  <si>
    <t>5.2.2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</si>
  <si>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</si>
  <si>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</si>
  <si>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</si>
  <si>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</si>
  <si>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</si>
  <si>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</si>
  <si>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STUDY GROUP FR - FAST ROAMING</t>
  </si>
  <si>
    <t>7.2.1.14</t>
  </si>
  <si>
    <t>ARMSTRONG</t>
  </si>
  <si>
    <t>7.2.1.15</t>
  </si>
  <si>
    <t>TASK GROUP 1A - BLUETOOTH 1.2</t>
  </si>
  <si>
    <t>7.2.2.9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</si>
  <si>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</si>
  <si>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</si>
  <si>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</si>
  <si>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</si>
  <si>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</si>
  <si>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</si>
  <si>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</si>
  <si>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</si>
  <si>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</si>
  <si>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</si>
  <si>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</si>
  <si>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</si>
  <si>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</si>
  <si>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</si>
  <si>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</si>
  <si>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</si>
  <si>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WNG LIAISON REPORT</t>
  </si>
  <si>
    <t>KARAOGUZ</t>
  </si>
  <si>
    <t>INTERIMS</t>
  </si>
  <si>
    <t>INTERNATIONAL INTERIMS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</si>
  <si>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</si>
  <si>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</si>
  <si>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</si>
  <si>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</si>
  <si>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</si>
  <si>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</si>
  <si>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</si>
  <si>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</si>
  <si>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</si>
  <si>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</si>
  <si>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</si>
  <si>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</si>
  <si>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</si>
  <si>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</si>
  <si>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</si>
  <si>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</si>
  <si>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</si>
  <si>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</si>
  <si>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</si>
  <si>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</si>
  <si>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</si>
  <si>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</si>
  <si>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</si>
  <si>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</si>
  <si>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</si>
  <si>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</si>
  <si>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</si>
  <si>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REVIEW &amp; APPROVE JT 802.11/ 15 / 18 / 19 / 20 MTG MINS from Orlando (Mar 2004) Session</t>
  </si>
  <si>
    <t>REVIEW AND APPROVE THE 802.11 MINUTES OF Orlando (Mar 2004) SESSION</t>
  </si>
  <si>
    <t>MCCANN</t>
  </si>
  <si>
    <t>WG CHAIR'S AD-HOC COMMITTEE - IETF CAPWAP TAXONOMY DOC REVIEW COMMENTS</t>
  </si>
  <si>
    <t>7.2.1.20</t>
  </si>
  <si>
    <t>COLE</t>
  </si>
  <si>
    <t>STANLEY</t>
  </si>
  <si>
    <t>TAN</t>
  </si>
  <si>
    <t>CALLAWAY</t>
  </si>
  <si>
    <t>EXTRA-ORDINARY 802.11 WG CHAIRs ADVISORY COMMITTEE (CAC)</t>
  </si>
  <si>
    <t>MESH SG</t>
  </si>
  <si>
    <t>EASTLAKE</t>
  </si>
  <si>
    <t>WRIGHT</t>
  </si>
  <si>
    <t>KRAEMER</t>
  </si>
  <si>
    <t>WG POLICIES &amp; PROCEDURES</t>
  </si>
  <si>
    <t>STUDY GROUP WAV - WIRELESS ACCESS FOR THE VEHICULAR ENVIRONMENT</t>
  </si>
  <si>
    <t>802.11 Wireless Access Vehicular Environment Study Group</t>
  </si>
  <si>
    <t>T1/T2/T3/T4/T5/T6</t>
  </si>
  <si>
    <t>802 Sponsored Tutorials (1-6) at Plenary Session</t>
  </si>
  <si>
    <t>STUDY GROUP WIEN - WIRELESS INTERWORKING WITH EXTERNAL NETWORKS</t>
  </si>
  <si>
    <t>STUDY GROUP WNM - WIRELESS NETWORK MANAGEMENT</t>
  </si>
  <si>
    <t>WORKING GROUP &amp; TECHNICAL ADVISORY GROUP LEADERSHIP REAFFIRMATIONS / ELECTIONS</t>
  </si>
  <si>
    <t>7.2.1.18</t>
  </si>
  <si>
    <t>7.2.1.19</t>
  </si>
  <si>
    <t>LOA REGARDING MESH NETWORKING</t>
  </si>
  <si>
    <t>2.1.2</t>
  </si>
  <si>
    <t>IP STATEMENTS (LETTERS OF ASSURANCE - LOA)</t>
  </si>
  <si>
    <t>85th IEEE 802.11 WIRELESS LOCAL AREA NETWORKS SESSION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</si>
  <si>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</si>
  <si>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</si>
  <si>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</si>
  <si>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</si>
  <si>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</si>
  <si>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IETF AHC</t>
  </si>
  <si>
    <t>802.11 Chair's IETF Ad-Hoc Committee</t>
  </si>
  <si>
    <t>BT SIG LIAISON REPORT-NOTHING TO REPORT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</si>
</sst>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5"/>
      <name val="Arial"/>
      <family val="0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72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2" fillId="0" borderId="0" xfId="0" applyFont="1" applyAlignment="1">
      <alignment/>
    </xf>
    <xf numFmtId="164" fontId="9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0" xfId="0" applyFont="1" applyFill="1" applyBorder="1" applyAlignment="1">
      <alignment horizontal="center" vertical="center"/>
    </xf>
    <xf numFmtId="164" fontId="70" fillId="6" borderId="51" xfId="0" applyFont="1" applyFill="1" applyBorder="1" applyAlignment="1">
      <alignment horizontal="center" vertical="center"/>
    </xf>
    <xf numFmtId="164" fontId="96" fillId="2" borderId="50" xfId="0" applyFont="1" applyFill="1" applyBorder="1" applyAlignment="1">
      <alignment horizontal="center" vertical="center"/>
    </xf>
    <xf numFmtId="164" fontId="96" fillId="2" borderId="52" xfId="0" applyFont="1" applyFill="1" applyBorder="1" applyAlignment="1">
      <alignment horizontal="center" vertical="center"/>
    </xf>
    <xf numFmtId="164" fontId="96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88" fillId="5" borderId="22" xfId="0" applyFont="1" applyFill="1" applyBorder="1" applyAlignment="1">
      <alignment horizontal="center" vertical="center"/>
    </xf>
    <xf numFmtId="167" fontId="88" fillId="5" borderId="24" xfId="0" applyNumberFormat="1" applyFont="1" applyFill="1" applyBorder="1" applyAlignment="1">
      <alignment horizontal="center" vertical="center"/>
    </xf>
    <xf numFmtId="168" fontId="88" fillId="5" borderId="26" xfId="0" applyNumberFormat="1" applyFont="1" applyFill="1" applyBorder="1" applyAlignment="1" applyProtection="1">
      <alignment horizontal="center" vertical="center"/>
      <protection/>
    </xf>
    <xf numFmtId="164" fontId="88" fillId="5" borderId="24" xfId="0" applyFont="1" applyFill="1" applyBorder="1" applyAlignment="1">
      <alignment horizontal="center" vertical="center"/>
    </xf>
    <xf numFmtId="164" fontId="88" fillId="5" borderId="25" xfId="0" applyFont="1" applyFill="1" applyBorder="1" applyAlignment="1">
      <alignment horizontal="center" vertical="center"/>
    </xf>
    <xf numFmtId="164" fontId="88" fillId="5" borderId="26" xfId="0" applyFont="1" applyFill="1" applyBorder="1" applyAlignment="1">
      <alignment horizontal="center" vertical="center"/>
    </xf>
    <xf numFmtId="164" fontId="88" fillId="3" borderId="27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7" fontId="88" fillId="3" borderId="29" xfId="0" applyNumberFormat="1" applyFont="1" applyFill="1" applyBorder="1" applyAlignment="1">
      <alignment horizontal="center" vertical="center"/>
    </xf>
    <xf numFmtId="168" fontId="88" fillId="3" borderId="30" xfId="0" applyNumberFormat="1" applyFont="1" applyFill="1" applyBorder="1" applyAlignment="1" applyProtection="1">
      <alignment horizontal="center" vertical="center"/>
      <protection/>
    </xf>
    <xf numFmtId="164" fontId="88" fillId="3" borderId="29" xfId="0" applyFont="1" applyFill="1" applyBorder="1" applyAlignment="1">
      <alignment horizontal="center" vertical="center"/>
    </xf>
    <xf numFmtId="164" fontId="88" fillId="3" borderId="30" xfId="0" applyFont="1" applyFill="1" applyBorder="1" applyAlignment="1">
      <alignment horizontal="center" vertical="center"/>
    </xf>
    <xf numFmtId="164" fontId="97" fillId="8" borderId="27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7" fontId="97" fillId="8" borderId="29" xfId="0" applyNumberFormat="1" applyFont="1" applyFill="1" applyBorder="1" applyAlignment="1">
      <alignment horizontal="center" vertical="center"/>
    </xf>
    <xf numFmtId="168" fontId="97" fillId="8" borderId="30" xfId="0" applyNumberFormat="1" applyFont="1" applyFill="1" applyBorder="1" applyAlignment="1" applyProtection="1">
      <alignment horizontal="center" vertical="center"/>
      <protection/>
    </xf>
    <xf numFmtId="164" fontId="97" fillId="8" borderId="29" xfId="0" applyFont="1" applyFill="1" applyBorder="1" applyAlignment="1">
      <alignment horizontal="center" vertical="center"/>
    </xf>
    <xf numFmtId="164" fontId="97" fillId="8" borderId="30" xfId="0" applyFont="1" applyFill="1" applyBorder="1" applyAlignment="1">
      <alignment horizontal="center" vertical="center"/>
    </xf>
    <xf numFmtId="164" fontId="88" fillId="24" borderId="27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7" fontId="88" fillId="24" borderId="29" xfId="0" applyNumberFormat="1" applyFont="1" applyFill="1" applyBorder="1" applyAlignment="1">
      <alignment horizontal="center" vertical="center"/>
    </xf>
    <xf numFmtId="168" fontId="88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88" fillId="19" borderId="27" xfId="0" applyNumberFormat="1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7" fontId="88" fillId="19" borderId="29" xfId="0" applyNumberFormat="1" applyFont="1" applyFill="1" applyBorder="1" applyAlignment="1">
      <alignment horizontal="center" vertical="center"/>
    </xf>
    <xf numFmtId="168" fontId="88" fillId="19" borderId="30" xfId="0" applyNumberFormat="1" applyFont="1" applyFill="1" applyBorder="1" applyAlignment="1" applyProtection="1">
      <alignment horizontal="center" vertical="center"/>
      <protection/>
    </xf>
    <xf numFmtId="164" fontId="88" fillId="19" borderId="29" xfId="0" applyFont="1" applyFill="1" applyBorder="1" applyAlignment="1">
      <alignment horizontal="center" vertical="center"/>
    </xf>
    <xf numFmtId="164" fontId="88" fillId="19" borderId="30" xfId="0" applyFont="1" applyFill="1" applyBorder="1" applyAlignment="1">
      <alignment horizontal="center" vertical="center"/>
    </xf>
    <xf numFmtId="164" fontId="95" fillId="12" borderId="27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7" fontId="95" fillId="12" borderId="29" xfId="0" applyNumberFormat="1" applyFont="1" applyFill="1" applyBorder="1" applyAlignment="1">
      <alignment horizontal="center" vertical="center"/>
    </xf>
    <xf numFmtId="168" fontId="95" fillId="12" borderId="30" xfId="0" applyNumberFormat="1" applyFont="1" applyFill="1" applyBorder="1" applyAlignment="1" applyProtection="1">
      <alignment horizontal="center" vertical="center"/>
      <protection/>
    </xf>
    <xf numFmtId="164" fontId="95" fillId="12" borderId="29" xfId="0" applyFont="1" applyFill="1" applyBorder="1" applyAlignment="1">
      <alignment horizontal="center" vertical="center"/>
    </xf>
    <xf numFmtId="164" fontId="9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7" fontId="88" fillId="15" borderId="29" xfId="0" applyNumberFormat="1" applyFont="1" applyFill="1" applyBorder="1" applyAlignment="1">
      <alignment horizontal="center" vertical="center"/>
    </xf>
    <xf numFmtId="168" fontId="88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95" fillId="16" borderId="27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7" fontId="95" fillId="16" borderId="29" xfId="0" applyNumberFormat="1" applyFont="1" applyFill="1" applyBorder="1" applyAlignment="1">
      <alignment horizontal="center" vertical="center"/>
    </xf>
    <xf numFmtId="168" fontId="95" fillId="16" borderId="30" xfId="0" applyNumberFormat="1" applyFont="1" applyFill="1" applyBorder="1" applyAlignment="1" applyProtection="1">
      <alignment horizontal="center" vertical="center"/>
      <protection/>
    </xf>
    <xf numFmtId="164" fontId="95" fillId="16" borderId="29" xfId="0" applyFont="1" applyFill="1" applyBorder="1" applyAlignment="1">
      <alignment horizontal="center" vertical="center"/>
    </xf>
    <xf numFmtId="164" fontId="95" fillId="16" borderId="30" xfId="0" applyFont="1" applyFill="1" applyBorder="1" applyAlignment="1">
      <alignment horizontal="center" vertical="center"/>
    </xf>
    <xf numFmtId="164" fontId="95" fillId="23" borderId="27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7" fontId="95" fillId="23" borderId="29" xfId="0" applyNumberFormat="1" applyFont="1" applyFill="1" applyBorder="1" applyAlignment="1">
      <alignment horizontal="center" vertical="center"/>
    </xf>
    <xf numFmtId="168" fontId="95" fillId="23" borderId="30" xfId="0" applyNumberFormat="1" applyFont="1" applyFill="1" applyBorder="1" applyAlignment="1" applyProtection="1">
      <alignment horizontal="center" vertical="center"/>
      <protection/>
    </xf>
    <xf numFmtId="164" fontId="95" fillId="23" borderId="29" xfId="0" applyFont="1" applyFill="1" applyBorder="1" applyAlignment="1">
      <alignment horizontal="center" vertical="center"/>
    </xf>
    <xf numFmtId="164" fontId="95" fillId="23" borderId="30" xfId="0" applyFont="1" applyFill="1" applyBorder="1" applyAlignment="1">
      <alignment horizontal="center" vertical="center"/>
    </xf>
    <xf numFmtId="164" fontId="88" fillId="9" borderId="27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7" fontId="88" fillId="9" borderId="29" xfId="0" applyNumberFormat="1" applyFont="1" applyFill="1" applyBorder="1" applyAlignment="1">
      <alignment horizontal="center" vertical="center"/>
    </xf>
    <xf numFmtId="168" fontId="88" fillId="9" borderId="30" xfId="0" applyNumberFormat="1" applyFont="1" applyFill="1" applyBorder="1" applyAlignment="1" applyProtection="1">
      <alignment horizontal="center" vertical="center"/>
      <protection/>
    </xf>
    <xf numFmtId="164" fontId="88" fillId="9" borderId="29" xfId="0" applyFont="1" applyFill="1" applyBorder="1" applyAlignment="1">
      <alignment horizontal="center" vertical="center"/>
    </xf>
    <xf numFmtId="164" fontId="88" fillId="9" borderId="30" xfId="0" applyFont="1" applyFill="1" applyBorder="1" applyAlignment="1">
      <alignment horizontal="center" vertical="center"/>
    </xf>
    <xf numFmtId="164" fontId="88" fillId="24" borderId="29" xfId="0" applyFont="1" applyFill="1" applyBorder="1" applyAlignment="1">
      <alignment horizontal="center" vertical="center"/>
    </xf>
    <xf numFmtId="164" fontId="88" fillId="24" borderId="30" xfId="0" applyFont="1" applyFill="1" applyBorder="1" applyAlignment="1">
      <alignment horizontal="center" vertical="center"/>
    </xf>
    <xf numFmtId="164" fontId="95" fillId="22" borderId="27" xfId="0" applyFont="1" applyFill="1" applyBorder="1" applyAlignment="1">
      <alignment horizontal="center" vertical="center"/>
    </xf>
    <xf numFmtId="167" fontId="95" fillId="22" borderId="29" xfId="0" applyNumberFormat="1" applyFont="1" applyFill="1" applyBorder="1" applyAlignment="1">
      <alignment horizontal="center" vertical="center"/>
    </xf>
    <xf numFmtId="168" fontId="95" fillId="22" borderId="30" xfId="0" applyNumberFormat="1" applyFont="1" applyFill="1" applyBorder="1" applyAlignment="1" applyProtection="1">
      <alignment horizontal="center" vertical="center"/>
      <protection/>
    </xf>
    <xf numFmtId="164" fontId="95" fillId="22" borderId="29" xfId="0" applyFont="1" applyFill="1" applyBorder="1" applyAlignment="1">
      <alignment horizontal="center" vertical="center"/>
    </xf>
    <xf numFmtId="164" fontId="95" fillId="22" borderId="12" xfId="0" applyFont="1" applyFill="1" applyBorder="1" applyAlignment="1">
      <alignment horizontal="center" vertical="center"/>
    </xf>
    <xf numFmtId="164" fontId="95" fillId="22" borderId="30" xfId="0" applyFont="1" applyFill="1" applyBorder="1" applyAlignment="1">
      <alignment horizontal="center" vertical="center"/>
    </xf>
    <xf numFmtId="164" fontId="88" fillId="21" borderId="27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7" fontId="88" fillId="21" borderId="29" xfId="0" applyNumberFormat="1" applyFont="1" applyFill="1" applyBorder="1" applyAlignment="1">
      <alignment horizontal="center" vertical="center"/>
    </xf>
    <xf numFmtId="168" fontId="88" fillId="21" borderId="30" xfId="0" applyNumberFormat="1" applyFont="1" applyFill="1" applyBorder="1" applyAlignment="1" applyProtection="1">
      <alignment horizontal="center" vertical="center"/>
      <protection/>
    </xf>
    <xf numFmtId="164" fontId="88" fillId="21" borderId="29" xfId="0" applyFont="1" applyFill="1" applyBorder="1" applyAlignment="1">
      <alignment horizontal="center" vertical="center"/>
    </xf>
    <xf numFmtId="164" fontId="88" fillId="21" borderId="30" xfId="0" applyFont="1" applyFill="1" applyBorder="1" applyAlignment="1">
      <alignment horizontal="center" vertical="center"/>
    </xf>
    <xf numFmtId="164" fontId="95" fillId="17" borderId="27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7" fontId="95" fillId="17" borderId="29" xfId="0" applyNumberFormat="1" applyFont="1" applyFill="1" applyBorder="1" applyAlignment="1">
      <alignment horizontal="center" vertical="center"/>
    </xf>
    <xf numFmtId="168" fontId="95" fillId="17" borderId="30" xfId="0" applyNumberFormat="1" applyFont="1" applyFill="1" applyBorder="1" applyAlignment="1" applyProtection="1">
      <alignment horizontal="center" vertical="center"/>
      <protection/>
    </xf>
    <xf numFmtId="164" fontId="95" fillId="17" borderId="29" xfId="0" applyFont="1" applyFill="1" applyBorder="1" applyAlignment="1">
      <alignment horizontal="center" vertical="center"/>
    </xf>
    <xf numFmtId="164" fontId="95" fillId="17" borderId="30" xfId="0" applyFont="1" applyFill="1" applyBorder="1" applyAlignment="1">
      <alignment horizontal="center" vertical="center"/>
    </xf>
    <xf numFmtId="164" fontId="95" fillId="14" borderId="27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7" fontId="95" fillId="14" borderId="29" xfId="0" applyNumberFormat="1" applyFont="1" applyFill="1" applyBorder="1" applyAlignment="1">
      <alignment horizontal="center" vertical="center"/>
    </xf>
    <xf numFmtId="168" fontId="95" fillId="14" borderId="30" xfId="0" applyNumberFormat="1" applyFont="1" applyFill="1" applyBorder="1" applyAlignment="1" applyProtection="1">
      <alignment horizontal="center" vertical="center"/>
      <protection/>
    </xf>
    <xf numFmtId="164" fontId="95" fillId="14" borderId="29" xfId="0" applyFont="1" applyFill="1" applyBorder="1" applyAlignment="1">
      <alignment horizontal="center" vertical="center"/>
    </xf>
    <xf numFmtId="164" fontId="95" fillId="14" borderId="30" xfId="0" applyFont="1" applyFill="1" applyBorder="1" applyAlignment="1">
      <alignment horizontal="center" vertical="center"/>
    </xf>
    <xf numFmtId="164" fontId="95" fillId="13" borderId="27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7" fontId="95" fillId="13" borderId="29" xfId="0" applyNumberFormat="1" applyFont="1" applyFill="1" applyBorder="1" applyAlignment="1">
      <alignment horizontal="center" vertical="center"/>
    </xf>
    <xf numFmtId="168" fontId="95" fillId="13" borderId="30" xfId="0" applyNumberFormat="1" applyFont="1" applyFill="1" applyBorder="1" applyAlignment="1" applyProtection="1">
      <alignment horizontal="center" vertical="center"/>
      <protection/>
    </xf>
    <xf numFmtId="164" fontId="95" fillId="13" borderId="29" xfId="0" applyFont="1" applyFill="1" applyBorder="1" applyAlignment="1">
      <alignment horizontal="center" vertical="center"/>
    </xf>
    <xf numFmtId="164" fontId="95" fillId="13" borderId="30" xfId="0" applyFont="1" applyFill="1" applyBorder="1" applyAlignment="1">
      <alignment horizontal="center" vertical="center"/>
    </xf>
    <xf numFmtId="164" fontId="88" fillId="18" borderId="53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7" fontId="88" fillId="18" borderId="50" xfId="0" applyNumberFormat="1" applyFont="1" applyFill="1" applyBorder="1" applyAlignment="1">
      <alignment horizontal="center" vertical="center"/>
    </xf>
    <xf numFmtId="168" fontId="88" fillId="18" borderId="51" xfId="0" applyNumberFormat="1" applyFont="1" applyFill="1" applyBorder="1" applyAlignment="1" applyProtection="1">
      <alignment horizontal="center" vertical="center"/>
      <protection/>
    </xf>
    <xf numFmtId="164" fontId="88" fillId="18" borderId="50" xfId="0" applyFont="1" applyFill="1" applyBorder="1" applyAlignment="1">
      <alignment horizontal="center" vertical="center"/>
    </xf>
    <xf numFmtId="164" fontId="88" fillId="18" borderId="51" xfId="0" applyFont="1" applyFill="1" applyBorder="1" applyAlignment="1">
      <alignment horizontal="center" vertical="center"/>
    </xf>
    <xf numFmtId="164" fontId="88" fillId="28" borderId="54" xfId="0" applyFont="1" applyFill="1" applyBorder="1" applyAlignment="1">
      <alignment horizontal="center" vertical="center"/>
    </xf>
    <xf numFmtId="164" fontId="98" fillId="2" borderId="49" xfId="0" applyFont="1" applyFill="1" applyBorder="1" applyAlignment="1">
      <alignment horizontal="center" vertical="center"/>
    </xf>
    <xf numFmtId="164" fontId="98" fillId="2" borderId="25" xfId="0" applyFont="1" applyFill="1" applyBorder="1" applyAlignment="1">
      <alignment horizontal="center" vertical="center"/>
    </xf>
    <xf numFmtId="164" fontId="88" fillId="29" borderId="39" xfId="0" applyFont="1" applyFill="1" applyBorder="1" applyAlignment="1">
      <alignment horizontal="center" vertical="center"/>
    </xf>
    <xf numFmtId="164" fontId="98" fillId="2" borderId="12" xfId="0" applyFont="1" applyFill="1" applyBorder="1" applyAlignment="1">
      <alignment horizontal="center" vertical="center"/>
    </xf>
    <xf numFmtId="164" fontId="88" fillId="30" borderId="55" xfId="0" applyFont="1" applyFill="1" applyBorder="1" applyAlignment="1">
      <alignment horizontal="center" vertical="center"/>
    </xf>
    <xf numFmtId="164" fontId="98" fillId="2" borderId="52" xfId="0" applyFont="1" applyFill="1" applyBorder="1" applyAlignment="1">
      <alignment horizontal="center" vertical="center"/>
    </xf>
    <xf numFmtId="164" fontId="88" fillId="8" borderId="11" xfId="0" applyFont="1" applyFill="1" applyBorder="1" applyAlignment="1">
      <alignment horizontal="center" vertical="center"/>
    </xf>
    <xf numFmtId="168" fontId="88" fillId="8" borderId="11" xfId="0" applyNumberFormat="1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9" fillId="7" borderId="2" xfId="0" applyFont="1" applyFill="1" applyBorder="1" applyAlignment="1">
      <alignment vertical="center" wrapText="1"/>
    </xf>
    <xf numFmtId="164" fontId="65" fillId="7" borderId="15" xfId="0" applyFont="1" applyFill="1" applyBorder="1" applyAlignment="1">
      <alignment vertical="center"/>
    </xf>
    <xf numFmtId="164" fontId="65" fillId="7" borderId="14" xfId="0" applyFont="1" applyFill="1" applyBorder="1" applyAlignment="1">
      <alignment vertical="center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88" fillId="26" borderId="27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7" fontId="88" fillId="26" borderId="29" xfId="0" applyNumberFormat="1" applyFont="1" applyFill="1" applyBorder="1" applyAlignment="1">
      <alignment horizontal="center" vertical="center"/>
    </xf>
    <xf numFmtId="168" fontId="88" fillId="26" borderId="30" xfId="0" applyNumberFormat="1" applyFont="1" applyFill="1" applyBorder="1" applyAlignment="1" applyProtection="1">
      <alignment horizontal="center" vertical="center"/>
      <protection/>
    </xf>
    <xf numFmtId="164" fontId="88" fillId="26" borderId="29" xfId="0" applyFont="1" applyFill="1" applyBorder="1" applyAlignment="1">
      <alignment horizontal="center" vertical="center"/>
    </xf>
    <xf numFmtId="164" fontId="88" fillId="26" borderId="30" xfId="0" applyFont="1" applyFill="1" applyBorder="1" applyAlignment="1">
      <alignment horizontal="center" vertical="center"/>
    </xf>
    <xf numFmtId="164" fontId="88" fillId="15" borderId="27" xfId="0" applyFont="1" applyFill="1" applyBorder="1" applyAlignment="1">
      <alignment horizontal="center" vertical="center"/>
    </xf>
    <xf numFmtId="164" fontId="88" fillId="15" borderId="29" xfId="0" applyFont="1" applyFill="1" applyBorder="1" applyAlignment="1">
      <alignment horizontal="center" vertical="center"/>
    </xf>
    <xf numFmtId="164" fontId="88" fillId="15" borderId="30" xfId="0" applyFont="1" applyFill="1" applyBorder="1" applyAlignment="1">
      <alignment horizontal="center" vertical="center"/>
    </xf>
    <xf numFmtId="164" fontId="51" fillId="2" borderId="58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59" xfId="0" applyFont="1" applyFill="1" applyBorder="1" applyAlignment="1">
      <alignment horizontal="center" vertical="center"/>
    </xf>
    <xf numFmtId="164" fontId="78" fillId="7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left" vertical="center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34" fillId="3" borderId="60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104" fillId="0" borderId="41" xfId="0" applyFont="1" applyBorder="1" applyAlignment="1">
      <alignment horizontal="center" vertical="center" wrapText="1"/>
    </xf>
    <xf numFmtId="164" fontId="104" fillId="0" borderId="61" xfId="0" applyFont="1" applyBorder="1" applyAlignment="1">
      <alignment horizontal="center" vertical="center" wrapText="1"/>
    </xf>
    <xf numFmtId="164" fontId="104" fillId="0" borderId="62" xfId="0" applyFont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61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60" xfId="0" applyFont="1" applyFill="1" applyBorder="1" applyAlignment="1">
      <alignment horizontal="center" vertical="center" wrapText="1"/>
    </xf>
    <xf numFmtId="164" fontId="89" fillId="0" borderId="63" xfId="0" applyFont="1" applyFill="1" applyBorder="1" applyAlignment="1">
      <alignment horizontal="center" vertical="center" wrapText="1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89" fillId="0" borderId="64" xfId="0" applyFont="1" applyFill="1" applyBorder="1" applyAlignment="1">
      <alignment horizontal="center" vertical="center" wrapText="1"/>
    </xf>
    <xf numFmtId="164" fontId="105" fillId="0" borderId="60" xfId="0" applyFont="1" applyFill="1" applyBorder="1" applyAlignment="1">
      <alignment horizontal="center" vertical="center" wrapText="1"/>
    </xf>
    <xf numFmtId="164" fontId="105" fillId="0" borderId="48" xfId="0" applyFont="1" applyFill="1" applyBorder="1" applyAlignment="1">
      <alignment horizontal="center" vertical="center" wrapText="1"/>
    </xf>
    <xf numFmtId="164" fontId="89" fillId="0" borderId="42" xfId="0" applyFont="1" applyFill="1" applyBorder="1" applyAlignment="1">
      <alignment horizontal="center" vertical="center" wrapText="1"/>
    </xf>
    <xf numFmtId="164" fontId="61" fillId="0" borderId="60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105" fillId="0" borderId="38" xfId="0" applyFont="1" applyFill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59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52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0" xfId="0" applyFill="1" applyBorder="1" applyAlignment="1">
      <alignment horizontal="left" indent="2"/>
    </xf>
    <xf numFmtId="164" fontId="26" fillId="2" borderId="5" xfId="0" applyFont="1" applyFill="1" applyBorder="1" applyAlignment="1">
      <alignment horizontal="left" vertical="center"/>
    </xf>
    <xf numFmtId="164" fontId="26" fillId="2" borderId="2" xfId="0" applyFont="1" applyFill="1" applyBorder="1" applyAlignment="1">
      <alignment horizontal="left" vertical="center" indent="2"/>
    </xf>
    <xf numFmtId="164" fontId="18" fillId="0" borderId="2" xfId="0" applyFont="1" applyFill="1" applyBorder="1" applyAlignment="1">
      <alignment horizontal="left" vertical="center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7" fillId="2" borderId="0" xfId="0" applyFont="1" applyFill="1" applyAlignment="1">
      <alignment horizontal="left" indent="2"/>
    </xf>
    <xf numFmtId="164" fontId="17" fillId="2" borderId="3" xfId="0" applyFont="1" applyFill="1" applyBorder="1" applyAlignment="1">
      <alignment horizontal="left" indent="2"/>
    </xf>
    <xf numFmtId="164" fontId="8" fillId="2" borderId="0" xfId="0" applyFont="1" applyFill="1" applyAlignment="1">
      <alignment/>
    </xf>
    <xf numFmtId="164" fontId="1" fillId="7" borderId="5" xfId="0" applyFont="1" applyFill="1" applyBorder="1" applyAlignment="1">
      <alignment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1" fillId="7" borderId="2" xfId="0" applyFont="1" applyFill="1" applyBorder="1" applyAlignment="1">
      <alignment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69" fillId="9" borderId="38" xfId="0" applyFont="1" applyFill="1" applyBorder="1" applyAlignment="1" quotePrefix="1">
      <alignment horizontal="center" vertical="center" wrapText="1"/>
    </xf>
    <xf numFmtId="164" fontId="65" fillId="7" borderId="2" xfId="0" applyFont="1" applyFill="1" applyBorder="1" applyAlignment="1">
      <alignment vertical="center" wrapText="1"/>
    </xf>
    <xf numFmtId="164" fontId="69" fillId="9" borderId="33" xfId="0" applyFont="1" applyFill="1" applyBorder="1" applyAlignment="1" quotePrefix="1">
      <alignment horizontal="center" vertical="center" wrapText="1"/>
    </xf>
    <xf numFmtId="164" fontId="72" fillId="7" borderId="2" xfId="0" applyFont="1" applyFill="1" applyBorder="1" applyAlignment="1">
      <alignment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71" fillId="7" borderId="2" xfId="0" applyFont="1" applyFill="1" applyBorder="1" applyAlignment="1">
      <alignment vertical="center" wrapText="1"/>
    </xf>
    <xf numFmtId="164" fontId="69" fillId="2" borderId="27" xfId="0" applyFont="1" applyFill="1" applyBorder="1" applyAlignment="1">
      <alignment horizontal="center" vertical="center" wrapText="1"/>
    </xf>
    <xf numFmtId="164" fontId="1" fillId="7" borderId="2" xfId="0" applyFont="1" applyFill="1" applyBorder="1" applyAlignment="1">
      <alignment vertical="center"/>
    </xf>
    <xf numFmtId="164" fontId="1" fillId="7" borderId="18" xfId="0" applyFont="1" applyFill="1" applyBorder="1" applyAlignment="1">
      <alignment/>
    </xf>
    <xf numFmtId="164" fontId="69" fillId="2" borderId="33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69" fillId="7" borderId="60" xfId="0" applyFont="1" applyFill="1" applyBorder="1" applyAlignment="1">
      <alignment horizontal="center" vertical="center" wrapText="1"/>
    </xf>
    <xf numFmtId="172" fontId="34" fillId="10" borderId="2" xfId="0" applyNumberFormat="1" applyFont="1" applyFill="1" applyBorder="1" applyAlignment="1">
      <alignment horizontal="center" vertical="center"/>
    </xf>
    <xf numFmtId="172" fontId="35" fillId="10" borderId="2" xfId="0" applyNumberFormat="1" applyFont="1" applyFill="1" applyBorder="1" applyAlignment="1">
      <alignment horizontal="center" vertical="center"/>
    </xf>
    <xf numFmtId="172" fontId="35" fillId="10" borderId="0" xfId="0" applyNumberFormat="1" applyFont="1" applyFill="1" applyBorder="1" applyAlignment="1">
      <alignment horizontal="center" vertical="center"/>
    </xf>
    <xf numFmtId="172" fontId="35" fillId="10" borderId="3" xfId="0" applyNumberFormat="1" applyFont="1" applyFill="1" applyBorder="1" applyAlignment="1">
      <alignment horizontal="center" vertical="center"/>
    </xf>
    <xf numFmtId="172" fontId="34" fillId="10" borderId="0" xfId="0" applyNumberFormat="1" applyFont="1" applyFill="1" applyBorder="1" applyAlignment="1">
      <alignment horizontal="center" vertical="center"/>
    </xf>
    <xf numFmtId="172" fontId="34" fillId="10" borderId="3" xfId="0" applyNumberFormat="1" applyFont="1" applyFill="1" applyBorder="1" applyAlignment="1">
      <alignment horizontal="center" vertical="center"/>
    </xf>
    <xf numFmtId="164" fontId="69" fillId="7" borderId="53" xfId="0" applyFont="1" applyFill="1" applyBorder="1" applyAlignment="1">
      <alignment horizontal="center" vertical="center" wrapText="1"/>
    </xf>
    <xf numFmtId="172" fontId="34" fillId="10" borderId="14" xfId="0" applyNumberFormat="1" applyFont="1" applyFill="1" applyBorder="1" applyAlignment="1">
      <alignment horizontal="center" vertical="center"/>
    </xf>
    <xf numFmtId="172" fontId="35" fillId="10" borderId="14" xfId="0" applyNumberFormat="1" applyFont="1" applyFill="1" applyBorder="1" applyAlignment="1">
      <alignment horizontal="center" vertical="center"/>
    </xf>
    <xf numFmtId="172" fontId="35" fillId="10" borderId="15" xfId="0" applyNumberFormat="1" applyFont="1" applyFill="1" applyBorder="1" applyAlignment="1">
      <alignment horizontal="center" vertical="center"/>
    </xf>
    <xf numFmtId="172" fontId="35" fillId="10" borderId="16" xfId="0" applyNumberFormat="1" applyFont="1" applyFill="1" applyBorder="1" applyAlignment="1">
      <alignment horizontal="center" vertical="center"/>
    </xf>
    <xf numFmtId="172" fontId="34" fillId="10" borderId="15" xfId="0" applyNumberFormat="1" applyFont="1" applyFill="1" applyBorder="1" applyAlignment="1">
      <alignment horizontal="center" vertical="center"/>
    </xf>
    <xf numFmtId="172" fontId="34" fillId="10" borderId="16" xfId="0" applyNumberFormat="1" applyFont="1" applyFill="1" applyBorder="1" applyAlignment="1">
      <alignment horizontal="center" vertical="center"/>
    </xf>
    <xf numFmtId="199" fontId="35" fillId="31" borderId="27" xfId="0" applyNumberFormat="1" applyFont="1" applyFill="1" applyBorder="1" applyAlignment="1">
      <alignment horizontal="center" vertical="center"/>
    </xf>
    <xf numFmtId="199" fontId="35" fillId="31" borderId="28" xfId="0" applyNumberFormat="1" applyFont="1" applyFill="1" applyBorder="1" applyAlignment="1">
      <alignment horizontal="center" vertical="center"/>
    </xf>
    <xf numFmtId="172" fontId="35" fillId="31" borderId="39" xfId="0" applyNumberFormat="1" applyFont="1" applyFill="1" applyBorder="1" applyAlignment="1">
      <alignment horizontal="center" vertical="center"/>
    </xf>
    <xf numFmtId="172" fontId="35" fillId="31" borderId="29" xfId="0" applyNumberFormat="1" applyFont="1" applyFill="1" applyBorder="1" applyAlignment="1">
      <alignment horizontal="center" vertical="center"/>
    </xf>
    <xf numFmtId="172" fontId="35" fillId="31" borderId="12" xfId="0" applyNumberFormat="1" applyFont="1" applyFill="1" applyBorder="1" applyAlignment="1">
      <alignment horizontal="center" vertical="center"/>
    </xf>
    <xf numFmtId="172" fontId="35" fillId="31" borderId="30" xfId="0" applyNumberFormat="1" applyFont="1" applyFill="1" applyBorder="1" applyAlignment="1">
      <alignment horizontal="center" vertical="center"/>
    </xf>
    <xf numFmtId="172" fontId="35" fillId="31" borderId="45" xfId="0" applyNumberFormat="1" applyFont="1" applyFill="1" applyBorder="1" applyAlignment="1">
      <alignment horizontal="center" vertical="center"/>
    </xf>
    <xf numFmtId="172" fontId="35" fillId="31" borderId="46" xfId="0" applyNumberFormat="1" applyFont="1" applyFill="1" applyBorder="1" applyAlignment="1">
      <alignment horizontal="center" vertical="center"/>
    </xf>
    <xf numFmtId="199" fontId="35" fillId="31" borderId="29" xfId="0" applyNumberFormat="1" applyFont="1" applyFill="1" applyBorder="1" applyAlignment="1">
      <alignment horizontal="center" vertical="center"/>
    </xf>
    <xf numFmtId="199" fontId="35" fillId="31" borderId="46" xfId="0" applyNumberFormat="1" applyFont="1" applyFill="1" applyBorder="1" applyAlignment="1">
      <alignment horizontal="center" vertical="center"/>
    </xf>
    <xf numFmtId="199" fontId="35" fillId="31" borderId="12" xfId="0" applyNumberFormat="1" applyFont="1" applyFill="1" applyBorder="1" applyAlignment="1">
      <alignment horizontal="center" vertical="center"/>
    </xf>
    <xf numFmtId="199" fontId="35" fillId="31" borderId="30" xfId="0" applyNumberFormat="1" applyFont="1" applyFill="1" applyBorder="1" applyAlignment="1">
      <alignment horizontal="center" vertical="center"/>
    </xf>
    <xf numFmtId="199" fontId="35" fillId="31" borderId="27" xfId="0" applyNumberFormat="1" applyFont="1" applyFill="1" applyBorder="1" applyAlignment="1">
      <alignment horizontal="right" vertical="center"/>
    </xf>
    <xf numFmtId="199" fontId="35" fillId="8" borderId="27" xfId="0" applyNumberFormat="1" applyFont="1" applyFill="1" applyBorder="1" applyAlignment="1">
      <alignment horizontal="center" vertical="center"/>
    </xf>
    <xf numFmtId="199" fontId="35" fillId="8" borderId="28" xfId="0" applyNumberFormat="1" applyFont="1" applyFill="1" applyBorder="1" applyAlignment="1">
      <alignment horizontal="center" vertical="center"/>
    </xf>
    <xf numFmtId="172" fontId="35" fillId="8" borderId="39" xfId="0" applyNumberFormat="1" applyFont="1" applyFill="1" applyBorder="1" applyAlignment="1">
      <alignment horizontal="center" vertical="center"/>
    </xf>
    <xf numFmtId="172" fontId="35" fillId="8" borderId="29" xfId="0" applyNumberFormat="1" applyFont="1" applyFill="1" applyBorder="1" applyAlignment="1">
      <alignment horizontal="center" vertical="center"/>
    </xf>
    <xf numFmtId="172" fontId="35" fillId="8" borderId="12" xfId="0" applyNumberFormat="1" applyFont="1" applyFill="1" applyBorder="1" applyAlignment="1">
      <alignment horizontal="center" vertical="center"/>
    </xf>
    <xf numFmtId="172" fontId="35" fillId="8" borderId="30" xfId="0" applyNumberFormat="1" applyFont="1" applyFill="1" applyBorder="1" applyAlignment="1">
      <alignment horizontal="center" vertical="center"/>
    </xf>
    <xf numFmtId="172" fontId="35" fillId="8" borderId="45" xfId="0" applyNumberFormat="1" applyFont="1" applyFill="1" applyBorder="1" applyAlignment="1">
      <alignment horizontal="center" vertical="center"/>
    </xf>
    <xf numFmtId="172" fontId="35" fillId="8" borderId="46" xfId="0" applyNumberFormat="1" applyFont="1" applyFill="1" applyBorder="1" applyAlignment="1">
      <alignment horizontal="center" vertical="center"/>
    </xf>
    <xf numFmtId="199" fontId="35" fillId="8" borderId="29" xfId="0" applyNumberFormat="1" applyFont="1" applyFill="1" applyBorder="1" applyAlignment="1">
      <alignment horizontal="center" vertical="center"/>
    </xf>
    <xf numFmtId="199" fontId="35" fillId="8" borderId="46" xfId="0" applyNumberFormat="1" applyFont="1" applyFill="1" applyBorder="1" applyAlignment="1">
      <alignment horizontal="center" vertical="center"/>
    </xf>
    <xf numFmtId="199" fontId="35" fillId="8" borderId="12" xfId="0" applyNumberFormat="1" applyFont="1" applyFill="1" applyBorder="1" applyAlignment="1">
      <alignment horizontal="center" vertical="center"/>
    </xf>
    <xf numFmtId="199" fontId="35" fillId="8" borderId="30" xfId="0" applyNumberFormat="1" applyFont="1" applyFill="1" applyBorder="1" applyAlignment="1">
      <alignment horizontal="center" vertical="center"/>
    </xf>
    <xf numFmtId="199" fontId="35" fillId="8" borderId="27" xfId="0" applyNumberFormat="1" applyFont="1" applyFill="1" applyBorder="1" applyAlignment="1">
      <alignment horizontal="right" vertical="center"/>
    </xf>
    <xf numFmtId="164" fontId="95" fillId="31" borderId="27" xfId="0" applyFont="1" applyFill="1" applyBorder="1" applyAlignment="1">
      <alignment horizontal="center" vertical="center"/>
    </xf>
    <xf numFmtId="167" fontId="95" fillId="31" borderId="29" xfId="0" applyNumberFormat="1" applyFont="1" applyFill="1" applyBorder="1" applyAlignment="1">
      <alignment horizontal="center" vertical="center"/>
    </xf>
    <xf numFmtId="168" fontId="95" fillId="31" borderId="30" xfId="0" applyNumberFormat="1" applyFont="1" applyFill="1" applyBorder="1" applyAlignment="1" applyProtection="1">
      <alignment horizontal="center" vertical="center"/>
      <protection/>
    </xf>
    <xf numFmtId="164" fontId="95" fillId="31" borderId="29" xfId="0" applyFont="1" applyFill="1" applyBorder="1" applyAlignment="1">
      <alignment horizontal="center" vertical="center"/>
    </xf>
    <xf numFmtId="164" fontId="95" fillId="31" borderId="12" xfId="0" applyFont="1" applyFill="1" applyBorder="1" applyAlignment="1">
      <alignment horizontal="center" vertical="center"/>
    </xf>
    <xf numFmtId="164" fontId="95" fillId="31" borderId="30" xfId="0" applyFont="1" applyFill="1" applyBorder="1" applyAlignment="1">
      <alignment horizontal="center" vertical="center"/>
    </xf>
    <xf numFmtId="164" fontId="95" fillId="8" borderId="53" xfId="0" applyFont="1" applyFill="1" applyBorder="1" applyAlignment="1">
      <alignment horizontal="center" vertical="center"/>
    </xf>
    <xf numFmtId="167" fontId="95" fillId="8" borderId="50" xfId="0" applyNumberFormat="1" applyFont="1" applyFill="1" applyBorder="1" applyAlignment="1">
      <alignment horizontal="center" vertical="center"/>
    </xf>
    <xf numFmtId="168" fontId="95" fillId="8" borderId="51" xfId="0" applyNumberFormat="1" applyFont="1" applyFill="1" applyBorder="1" applyAlignment="1" applyProtection="1">
      <alignment horizontal="center" vertical="center"/>
      <protection/>
    </xf>
    <xf numFmtId="164" fontId="95" fillId="8" borderId="50" xfId="0" applyFont="1" applyFill="1" applyBorder="1" applyAlignment="1">
      <alignment horizontal="center" vertical="center"/>
    </xf>
    <xf numFmtId="164" fontId="95" fillId="8" borderId="5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/>
    </xf>
    <xf numFmtId="164" fontId="79" fillId="9" borderId="0" xfId="22" applyNumberFormat="1" applyFont="1" applyFill="1" applyBorder="1" applyAlignment="1" applyProtection="1">
      <alignment horizontal="left" vertical="center" indent="2"/>
      <protection/>
    </xf>
    <xf numFmtId="164" fontId="79" fillId="9" borderId="4" xfId="0" applyNumberFormat="1" applyFont="1" applyFill="1" applyBorder="1" applyAlignment="1" applyProtection="1">
      <alignment horizontal="left" vertical="center" indent="6"/>
      <protection/>
    </xf>
    <xf numFmtId="164" fontId="1" fillId="9" borderId="4" xfId="23" applyFont="1" applyFill="1" applyBorder="1" applyAlignment="1">
      <alignment horizontal="center" vertical="center"/>
      <protection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0" fillId="0" borderId="42" xfId="0" applyFont="1" applyBorder="1" applyAlignment="1">
      <alignment horizontal="center" vertical="center" wrapText="1"/>
    </xf>
    <xf numFmtId="164" fontId="90" fillId="0" borderId="64" xfId="0" applyFont="1" applyBorder="1" applyAlignment="1">
      <alignment horizontal="center" vertical="center" wrapText="1"/>
    </xf>
    <xf numFmtId="164" fontId="90" fillId="0" borderId="65" xfId="0" applyFont="1" applyBorder="1" applyAlignment="1">
      <alignment horizontal="center" vertical="center" wrapText="1"/>
    </xf>
    <xf numFmtId="164" fontId="78" fillId="32" borderId="60" xfId="0" applyFont="1" applyFill="1" applyBorder="1" applyAlignment="1">
      <alignment horizontal="center" vertical="center" wrapText="1"/>
    </xf>
    <xf numFmtId="164" fontId="78" fillId="32" borderId="32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0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6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6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2" fillId="4" borderId="2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60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61" xfId="0" applyFont="1" applyFill="1" applyBorder="1" applyAlignment="1">
      <alignment horizontal="center" vertical="center" wrapText="1"/>
    </xf>
    <xf numFmtId="164" fontId="73" fillId="29" borderId="62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0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7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98" fillId="9" borderId="52" xfId="0" applyFont="1" applyFill="1" applyBorder="1" applyAlignment="1">
      <alignment horizontal="center" vertical="center"/>
    </xf>
    <xf numFmtId="164" fontId="98" fillId="9" borderId="51" xfId="0" applyFont="1" applyFill="1" applyBorder="1" applyAlignment="1">
      <alignment horizontal="center" vertical="center"/>
    </xf>
    <xf numFmtId="164" fontId="95" fillId="25" borderId="5" xfId="0" applyFont="1" applyFill="1" applyBorder="1" applyAlignment="1">
      <alignment horizontal="right" vertical="center"/>
    </xf>
    <xf numFmtId="164" fontId="95" fillId="25" borderId="1" xfId="0" applyFont="1" applyFill="1" applyBorder="1" applyAlignment="1">
      <alignment horizontal="right" vertical="center"/>
    </xf>
    <xf numFmtId="164" fontId="95" fillId="25" borderId="58" xfId="0" applyFont="1" applyFill="1" applyBorder="1" applyAlignment="1">
      <alignment horizontal="right" vertical="center"/>
    </xf>
    <xf numFmtId="164" fontId="95" fillId="25" borderId="14" xfId="0" applyFont="1" applyFill="1" applyBorder="1" applyAlignment="1">
      <alignment horizontal="right" vertical="center"/>
    </xf>
    <xf numFmtId="164" fontId="95" fillId="25" borderId="15" xfId="0" applyFont="1" applyFill="1" applyBorder="1" applyAlignment="1">
      <alignment horizontal="right" vertical="center"/>
    </xf>
    <xf numFmtId="164" fontId="95" fillId="25" borderId="59" xfId="0" applyFont="1" applyFill="1" applyBorder="1" applyAlignment="1">
      <alignment horizontal="right" vertical="center"/>
    </xf>
    <xf numFmtId="167" fontId="88" fillId="4" borderId="11" xfId="0" applyNumberFormat="1" applyFont="1" applyFill="1" applyBorder="1" applyAlignment="1">
      <alignment horizontal="center" vertical="center"/>
    </xf>
    <xf numFmtId="167" fontId="88" fillId="4" borderId="69" xfId="0" applyNumberFormat="1" applyFont="1" applyFill="1" applyBorder="1" applyAlignment="1">
      <alignment horizontal="center" vertical="center"/>
    </xf>
    <xf numFmtId="164" fontId="95" fillId="25" borderId="13" xfId="0" applyFont="1" applyFill="1" applyBorder="1" applyAlignment="1">
      <alignment horizontal="left" vertical="center"/>
    </xf>
    <xf numFmtId="164" fontId="95" fillId="25" borderId="0" xfId="0" applyFont="1" applyFill="1" applyBorder="1" applyAlignment="1">
      <alignment horizontal="left" vertical="center"/>
    </xf>
    <xf numFmtId="164" fontId="95" fillId="25" borderId="20" xfId="0" applyFont="1" applyFill="1" applyBorder="1" applyAlignment="1">
      <alignment horizontal="left" vertical="center"/>
    </xf>
    <xf numFmtId="164" fontId="95" fillId="25" borderId="70" xfId="0" applyFont="1" applyFill="1" applyBorder="1" applyAlignment="1">
      <alignment horizontal="left" vertical="center"/>
    </xf>
    <xf numFmtId="164" fontId="95" fillId="25" borderId="15" xfId="0" applyFont="1" applyFill="1" applyBorder="1" applyAlignment="1">
      <alignment horizontal="left" vertical="center"/>
    </xf>
    <xf numFmtId="164" fontId="95" fillId="25" borderId="59" xfId="0" applyFont="1" applyFill="1" applyBorder="1" applyAlignment="1">
      <alignment horizontal="left" vertical="center"/>
    </xf>
    <xf numFmtId="164" fontId="95" fillId="8" borderId="13" xfId="0" applyFont="1" applyFill="1" applyBorder="1" applyAlignment="1">
      <alignment horizontal="right" vertical="center"/>
    </xf>
    <xf numFmtId="164" fontId="95" fillId="8" borderId="0" xfId="0" applyFont="1" applyFill="1" applyBorder="1" applyAlignment="1">
      <alignment horizontal="right" vertical="center"/>
    </xf>
    <xf numFmtId="164" fontId="95" fillId="8" borderId="20" xfId="0" applyFont="1" applyFill="1" applyBorder="1" applyAlignment="1">
      <alignment horizontal="right" vertical="center"/>
    </xf>
    <xf numFmtId="164" fontId="95" fillId="8" borderId="70" xfId="0" applyFont="1" applyFill="1" applyBorder="1" applyAlignment="1">
      <alignment horizontal="right" vertical="center"/>
    </xf>
    <xf numFmtId="164" fontId="95" fillId="8" borderId="15" xfId="0" applyFont="1" applyFill="1" applyBorder="1" applyAlignment="1">
      <alignment horizontal="right" vertical="center"/>
    </xf>
    <xf numFmtId="164" fontId="95" fillId="8" borderId="59" xfId="0" applyFont="1" applyFill="1" applyBorder="1" applyAlignment="1">
      <alignment horizontal="right" vertical="center"/>
    </xf>
    <xf numFmtId="167" fontId="88" fillId="4" borderId="52" xfId="0" applyNumberFormat="1" applyFont="1" applyFill="1" applyBorder="1" applyAlignment="1">
      <alignment horizontal="center" vertical="center"/>
    </xf>
    <xf numFmtId="164" fontId="95" fillId="8" borderId="71" xfId="0" applyFont="1" applyFill="1" applyBorder="1" applyAlignment="1">
      <alignment horizontal="left" vertical="center"/>
    </xf>
    <xf numFmtId="164" fontId="95" fillId="8" borderId="1" xfId="0" applyFont="1" applyFill="1" applyBorder="1" applyAlignment="1">
      <alignment horizontal="left" vertical="center"/>
    </xf>
    <xf numFmtId="164" fontId="95" fillId="8" borderId="6" xfId="0" applyFont="1" applyFill="1" applyBorder="1" applyAlignment="1">
      <alignment horizontal="left" vertical="center"/>
    </xf>
    <xf numFmtId="164" fontId="95" fillId="8" borderId="70" xfId="0" applyFont="1" applyFill="1" applyBorder="1" applyAlignment="1">
      <alignment horizontal="left" vertical="center"/>
    </xf>
    <xf numFmtId="164" fontId="95" fillId="8" borderId="15" xfId="0" applyFont="1" applyFill="1" applyBorder="1" applyAlignment="1">
      <alignment horizontal="left" vertical="center"/>
    </xf>
    <xf numFmtId="164" fontId="95" fillId="8" borderId="16" xfId="0" applyFont="1" applyFill="1" applyBorder="1" applyAlignment="1">
      <alignment horizontal="left" vertical="center"/>
    </xf>
    <xf numFmtId="164" fontId="98" fillId="9" borderId="25" xfId="0" applyFont="1" applyFill="1" applyBorder="1" applyAlignment="1">
      <alignment horizontal="center" vertical="center"/>
    </xf>
    <xf numFmtId="164" fontId="98" fillId="9" borderId="26" xfId="0" applyFont="1" applyFill="1" applyBorder="1" applyAlignment="1">
      <alignment horizontal="center" vertical="center"/>
    </xf>
    <xf numFmtId="164" fontId="88" fillId="29" borderId="29" xfId="0" applyFont="1" applyFill="1" applyBorder="1" applyAlignment="1">
      <alignment horizontal="center" vertical="center"/>
    </xf>
    <xf numFmtId="164" fontId="88" fillId="29" borderId="46" xfId="0" applyFont="1" applyFill="1" applyBorder="1" applyAlignment="1">
      <alignment horizontal="center" vertical="center"/>
    </xf>
    <xf numFmtId="164" fontId="88" fillId="29" borderId="12" xfId="0" applyFont="1" applyFill="1" applyBorder="1" applyAlignment="1">
      <alignment horizontal="center" vertical="center"/>
    </xf>
    <xf numFmtId="164" fontId="88" fillId="29" borderId="30" xfId="0" applyFont="1" applyFill="1" applyBorder="1" applyAlignment="1">
      <alignment horizontal="center" vertical="center"/>
    </xf>
    <xf numFmtId="164" fontId="99" fillId="9" borderId="9" xfId="0" applyFont="1" applyFill="1" applyBorder="1" applyAlignment="1">
      <alignment horizontal="center" vertical="center" wrapText="1"/>
    </xf>
    <xf numFmtId="164" fontId="99" fillId="9" borderId="19" xfId="0" applyFont="1" applyFill="1" applyBorder="1" applyAlignment="1">
      <alignment horizontal="center" vertical="center" wrapText="1"/>
    </xf>
    <xf numFmtId="164" fontId="99" fillId="9" borderId="15" xfId="0" applyFont="1" applyFill="1" applyBorder="1" applyAlignment="1">
      <alignment horizontal="center" vertical="center" wrapText="1"/>
    </xf>
    <xf numFmtId="164" fontId="99" fillId="9" borderId="59" xfId="0" applyFont="1" applyFill="1" applyBorder="1" applyAlignment="1">
      <alignment horizontal="center" vertical="center" wrapText="1"/>
    </xf>
    <xf numFmtId="164" fontId="98" fillId="9" borderId="12" xfId="0" applyFont="1" applyFill="1" applyBorder="1" applyAlignment="1">
      <alignment horizontal="center" vertical="center"/>
    </xf>
    <xf numFmtId="164" fontId="98" fillId="9" borderId="30" xfId="0" applyFont="1" applyFill="1" applyBorder="1" applyAlignment="1">
      <alignment horizontal="center" vertical="center"/>
    </xf>
    <xf numFmtId="164" fontId="88" fillId="30" borderId="50" xfId="0" applyFont="1" applyFill="1" applyBorder="1" applyAlignment="1">
      <alignment horizontal="center" vertical="center"/>
    </xf>
    <xf numFmtId="164" fontId="88" fillId="30" borderId="57" xfId="0" applyFont="1" applyFill="1" applyBorder="1" applyAlignment="1">
      <alignment horizontal="center" vertical="center"/>
    </xf>
    <xf numFmtId="164" fontId="88" fillId="30" borderId="52" xfId="0" applyFont="1" applyFill="1" applyBorder="1" applyAlignment="1">
      <alignment horizontal="center" vertical="center"/>
    </xf>
    <xf numFmtId="164" fontId="88" fillId="30" borderId="51" xfId="0" applyFont="1" applyFill="1" applyBorder="1" applyAlignment="1">
      <alignment horizontal="center" vertical="center"/>
    </xf>
    <xf numFmtId="164" fontId="88" fillId="18" borderId="57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4" fontId="88" fillId="18" borderId="72" xfId="0" applyFont="1" applyFill="1" applyBorder="1" applyAlignment="1">
      <alignment horizontal="center" vertical="center"/>
    </xf>
    <xf numFmtId="164" fontId="88" fillId="28" borderId="24" xfId="0" applyFont="1" applyFill="1" applyBorder="1" applyAlignment="1">
      <alignment horizontal="center" vertical="center"/>
    </xf>
    <xf numFmtId="164" fontId="88" fillId="28" borderId="49" xfId="0" applyFont="1" applyFill="1" applyBorder="1" applyAlignment="1">
      <alignment horizontal="center" vertical="center"/>
    </xf>
    <xf numFmtId="164" fontId="88" fillId="28" borderId="25" xfId="0" applyFont="1" applyFill="1" applyBorder="1" applyAlignment="1">
      <alignment horizontal="center" vertical="center"/>
    </xf>
    <xf numFmtId="164" fontId="88" fillId="28" borderId="26" xfId="0" applyFont="1" applyFill="1" applyBorder="1" applyAlignment="1">
      <alignment horizontal="center" vertical="center"/>
    </xf>
    <xf numFmtId="164" fontId="99" fillId="9" borderId="40" xfId="0" applyFont="1" applyFill="1" applyBorder="1" applyAlignment="1">
      <alignment horizontal="center" vertical="center" wrapText="1"/>
    </xf>
    <xf numFmtId="164" fontId="98" fillId="0" borderId="49" xfId="0" applyFont="1" applyBorder="1" applyAlignment="1">
      <alignment/>
    </xf>
    <xf numFmtId="164" fontId="88" fillId="3" borderId="39" xfId="0" applyFont="1" applyFill="1" applyBorder="1" applyAlignment="1">
      <alignment horizontal="center" vertical="center"/>
    </xf>
    <xf numFmtId="164" fontId="88" fillId="3" borderId="45" xfId="0" applyFont="1" applyFill="1" applyBorder="1" applyAlignment="1">
      <alignment horizontal="center" vertical="center"/>
    </xf>
    <xf numFmtId="164" fontId="88" fillId="3" borderId="28" xfId="0" applyFont="1" applyFill="1" applyBorder="1" applyAlignment="1">
      <alignment horizontal="center" vertical="center"/>
    </xf>
    <xf numFmtId="164" fontId="95" fillId="31" borderId="39" xfId="0" applyFont="1" applyFill="1" applyBorder="1" applyAlignment="1">
      <alignment horizontal="center" vertical="center"/>
    </xf>
    <xf numFmtId="164" fontId="95" fillId="31" borderId="45" xfId="0" applyFont="1" applyFill="1" applyBorder="1" applyAlignment="1">
      <alignment horizontal="center" vertical="center"/>
    </xf>
    <xf numFmtId="164" fontId="95" fillId="31" borderId="28" xfId="0" applyFont="1" applyFill="1" applyBorder="1" applyAlignment="1">
      <alignment horizontal="center" vertical="center"/>
    </xf>
    <xf numFmtId="164" fontId="88" fillId="15" borderId="46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4" fontId="95" fillId="8" borderId="57" xfId="0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95" fillId="8" borderId="72" xfId="0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34" fillId="4" borderId="60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99" fontId="34" fillId="10" borderId="67" xfId="0" applyNumberFormat="1" applyFont="1" applyFill="1" applyBorder="1" applyAlignment="1">
      <alignment horizontal="center" vertical="center"/>
    </xf>
    <xf numFmtId="164" fontId="0" fillId="0" borderId="68" xfId="0" applyBorder="1" applyAlignment="1">
      <alignment/>
    </xf>
    <xf numFmtId="164" fontId="0" fillId="0" borderId="31" xfId="0" applyBorder="1" applyAlignment="1">
      <alignment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54" xfId="0" applyFont="1" applyFill="1" applyBorder="1" applyAlignment="1">
      <alignment horizontal="center" vertical="center"/>
    </xf>
    <xf numFmtId="164" fontId="68" fillId="9" borderId="56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horizontal="center" vertical="center"/>
    </xf>
    <xf numFmtId="164" fontId="0" fillId="7" borderId="2" xfId="0" applyFill="1" applyBorder="1" applyAlignment="1">
      <alignment/>
    </xf>
    <xf numFmtId="164" fontId="65" fillId="7" borderId="0" xfId="0" applyFont="1" applyFill="1" applyBorder="1" applyAlignment="1">
      <alignment horizontal="center" vertical="center"/>
    </xf>
    <xf numFmtId="164" fontId="0" fillId="7" borderId="0" xfId="0" applyFill="1" applyBorder="1" applyAlignment="1">
      <alignment/>
    </xf>
    <xf numFmtId="164" fontId="0" fillId="7" borderId="14" xfId="0" applyFill="1" applyBorder="1" applyAlignment="1">
      <alignment/>
    </xf>
    <xf numFmtId="164" fontId="0" fillId="0" borderId="60" xfId="0" applyBorder="1" applyAlignment="1">
      <alignment/>
    </xf>
    <xf numFmtId="164" fontId="0" fillId="0" borderId="48" xfId="0" applyBorder="1" applyAlignment="1">
      <alignment/>
    </xf>
    <xf numFmtId="199" fontId="26" fillId="0" borderId="2" xfId="0" applyNumberFormat="1" applyFont="1" applyBorder="1" applyAlignment="1">
      <alignment horizontal="center" vertical="center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16" borderId="0" xfId="0" applyFont="1" applyFill="1" applyBorder="1" applyAlignment="1">
      <alignment horizontal="center" vertical="center"/>
    </xf>
    <xf numFmtId="164" fontId="71" fillId="16" borderId="3" xfId="0" applyFont="1" applyFill="1" applyBorder="1" applyAlignment="1">
      <alignment horizontal="center" vertical="center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69" fillId="15" borderId="30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95" fillId="8" borderId="0" xfId="0" applyFont="1" applyFill="1" applyBorder="1" applyAlignment="1">
      <alignment horizontal="center" vertical="center" wrapText="1"/>
    </xf>
    <xf numFmtId="164" fontId="95" fillId="8" borderId="3" xfId="0" applyFont="1" applyFill="1" applyBorder="1" applyAlignment="1">
      <alignment horizontal="center" vertical="center" wrapText="1"/>
    </xf>
    <xf numFmtId="164" fontId="88" fillId="11" borderId="0" xfId="0" applyFont="1" applyFill="1" applyBorder="1" applyAlignment="1">
      <alignment horizontal="center" vertical="center" wrapText="1"/>
    </xf>
    <xf numFmtId="164" fontId="88" fillId="11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93" fillId="0" borderId="0" xfId="0" applyFont="1" applyBorder="1" applyAlignment="1">
      <alignment horizontal="center" vertical="center"/>
    </xf>
    <xf numFmtId="164" fontId="93" fillId="0" borderId="3" xfId="0" applyFont="1" applyBorder="1" applyAlignment="1">
      <alignment horizontal="center" vertical="center"/>
    </xf>
    <xf numFmtId="164" fontId="95" fillId="13" borderId="46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4" fontId="95" fillId="13" borderId="44" xfId="0" applyFont="1" applyFill="1" applyBorder="1" applyAlignment="1">
      <alignment horizontal="center" vertical="center"/>
    </xf>
    <xf numFmtId="164" fontId="95" fillId="12" borderId="46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4" fontId="95" fillId="12" borderId="44" xfId="0" applyFont="1" applyFill="1" applyBorder="1" applyAlignment="1">
      <alignment horizontal="center" vertical="center"/>
    </xf>
    <xf numFmtId="164" fontId="95" fillId="16" borderId="46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4" fontId="95" fillId="16" borderId="44" xfId="0" applyFont="1" applyFill="1" applyBorder="1" applyAlignment="1">
      <alignment horizontal="center" vertical="center"/>
    </xf>
    <xf numFmtId="164" fontId="95" fillId="23" borderId="46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4" fontId="95" fillId="23" borderId="44" xfId="0" applyFont="1" applyFill="1" applyBorder="1" applyAlignment="1">
      <alignment horizontal="center" vertical="center"/>
    </xf>
    <xf numFmtId="164" fontId="88" fillId="9" borderId="46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4" fontId="88" fillId="9" borderId="44" xfId="0" applyFont="1" applyFill="1" applyBorder="1" applyAlignment="1">
      <alignment horizontal="center" vertical="center"/>
    </xf>
    <xf numFmtId="164" fontId="107" fillId="31" borderId="46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14" borderId="30" xfId="0" applyFont="1" applyFill="1" applyBorder="1" applyAlignment="1">
      <alignment horizontal="center" vertical="center" wrapText="1"/>
    </xf>
    <xf numFmtId="164" fontId="95" fillId="8" borderId="18" xfId="0" applyFont="1" applyFill="1" applyBorder="1" applyAlignment="1">
      <alignment horizontal="center" vertical="center"/>
    </xf>
    <xf numFmtId="164" fontId="95" fillId="8" borderId="4" xfId="0" applyFont="1" applyFill="1" applyBorder="1" applyAlignment="1">
      <alignment horizontal="center" vertical="center"/>
    </xf>
    <xf numFmtId="164" fontId="95" fillId="8" borderId="47" xfId="0" applyFont="1" applyFill="1" applyBorder="1" applyAlignment="1">
      <alignment horizontal="center" vertical="center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71" fillId="17" borderId="29" xfId="0" applyFont="1" applyFill="1" applyBorder="1" applyAlignment="1">
      <alignment horizontal="center" vertical="center" wrapText="1"/>
    </xf>
    <xf numFmtId="164" fontId="108" fillId="31" borderId="46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95" fillId="8" borderId="62" xfId="0" applyFont="1" applyFill="1" applyBorder="1" applyAlignment="1">
      <alignment horizontal="center" vertical="center" wrapText="1"/>
    </xf>
    <xf numFmtId="164" fontId="95" fillId="8" borderId="11" xfId="0" applyFont="1" applyFill="1" applyBorder="1" applyAlignment="1">
      <alignment horizontal="center" vertical="center" wrapText="1"/>
    </xf>
    <xf numFmtId="164" fontId="95" fillId="8" borderId="65" xfId="0" applyFont="1" applyFill="1" applyBorder="1" applyAlignment="1">
      <alignment horizontal="center" vertical="center" wrapText="1"/>
    </xf>
    <xf numFmtId="164" fontId="65" fillId="24" borderId="12" xfId="0" applyFont="1" applyFill="1" applyBorder="1" applyAlignment="1">
      <alignment horizontal="center" vertical="center" wrapText="1"/>
    </xf>
    <xf numFmtId="164" fontId="65" fillId="9" borderId="44" xfId="0" applyFont="1" applyFill="1" applyBorder="1" applyAlignment="1">
      <alignment horizontal="center" vertical="center" wrapText="1"/>
    </xf>
    <xf numFmtId="164" fontId="88" fillId="5" borderId="66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65" fillId="9" borderId="12" xfId="0" applyFont="1" applyFill="1" applyBorder="1" applyAlignment="1">
      <alignment horizontal="center" vertical="center" wrapText="1"/>
    </xf>
    <xf numFmtId="164" fontId="71" fillId="22" borderId="39" xfId="0" applyFont="1" applyFill="1" applyBorder="1" applyAlignment="1">
      <alignment horizontal="center" vertical="center" wrapText="1"/>
    </xf>
    <xf numFmtId="164" fontId="107" fillId="8" borderId="12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52" xfId="0" applyBorder="1" applyAlignment="1">
      <alignment/>
    </xf>
    <xf numFmtId="164" fontId="72" fillId="8" borderId="24" xfId="0" applyFont="1" applyFill="1" applyBorder="1" applyAlignment="1">
      <alignment horizontal="center" vertical="center" wrapText="1"/>
    </xf>
    <xf numFmtId="164" fontId="72" fillId="8" borderId="49" xfId="0" applyFont="1" applyFill="1" applyBorder="1" applyAlignment="1">
      <alignment horizontal="center" vertical="center" wrapText="1"/>
    </xf>
    <xf numFmtId="164" fontId="94" fillId="8" borderId="25" xfId="0" applyFont="1" applyFill="1" applyBorder="1" applyAlignment="1">
      <alignment vertical="center"/>
    </xf>
    <xf numFmtId="164" fontId="94" fillId="8" borderId="40" xfId="0" applyFont="1" applyFill="1" applyBorder="1" applyAlignment="1">
      <alignment vertical="center"/>
    </xf>
    <xf numFmtId="164" fontId="71" fillId="13" borderId="26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69" fillId="26" borderId="24" xfId="0" applyFont="1" applyFill="1" applyBorder="1" applyAlignment="1">
      <alignment horizontal="center" vertical="center" wrapText="1"/>
    </xf>
    <xf numFmtId="164" fontId="107" fillId="31" borderId="25" xfId="0" applyFont="1" applyFill="1" applyBorder="1" applyAlignment="1">
      <alignment horizontal="center" vertical="center" wrapText="1"/>
    </xf>
    <xf numFmtId="164" fontId="107" fillId="31" borderId="12" xfId="0" applyFont="1" applyFill="1" applyBorder="1" applyAlignment="1">
      <alignment horizontal="center" vertical="center" wrapText="1"/>
    </xf>
    <xf numFmtId="164" fontId="69" fillId="26" borderId="25" xfId="0" applyFont="1" applyFill="1" applyBorder="1" applyAlignment="1">
      <alignment horizontal="center" vertical="center" wrapText="1"/>
    </xf>
    <xf numFmtId="164" fontId="69" fillId="26" borderId="12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horizontal="center" vertical="center" wrapText="1"/>
    </xf>
    <xf numFmtId="164" fontId="1" fillId="0" borderId="19" xfId="0" applyFont="1" applyBorder="1" applyAlignment="1">
      <alignment/>
    </xf>
    <xf numFmtId="164" fontId="71" fillId="14" borderId="25" xfId="0" applyFont="1" applyFill="1" applyBorder="1" applyAlignment="1">
      <alignment horizontal="center" vertical="center" wrapText="1"/>
    </xf>
    <xf numFmtId="164" fontId="68" fillId="4" borderId="38" xfId="0" applyFont="1" applyFill="1" applyBorder="1" applyAlignment="1">
      <alignment horizontal="center" vertical="center"/>
    </xf>
    <xf numFmtId="164" fontId="68" fillId="4" borderId="60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71" fillId="13" borderId="12" xfId="0" applyFont="1" applyFill="1" applyBorder="1" applyAlignment="1">
      <alignment horizontal="center" vertical="center" wrapText="1"/>
    </xf>
    <xf numFmtId="164" fontId="69" fillId="15" borderId="44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5" fillId="24" borderId="24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106" fillId="5" borderId="38" xfId="0" applyFont="1" applyFill="1" applyBorder="1" applyAlignment="1">
      <alignment horizontal="center" vertical="center"/>
    </xf>
    <xf numFmtId="164" fontId="106" fillId="5" borderId="60" xfId="0" applyFont="1" applyFill="1" applyBorder="1" applyAlignment="1">
      <alignment horizontal="center" vertical="center"/>
    </xf>
    <xf numFmtId="164" fontId="106" fillId="5" borderId="48" xfId="0" applyFont="1" applyFill="1" applyBorder="1" applyAlignment="1">
      <alignment horizontal="center" vertical="center"/>
    </xf>
    <xf numFmtId="164" fontId="68" fillId="11" borderId="11" xfId="0" applyFont="1" applyFill="1" applyBorder="1" applyAlignment="1">
      <alignment horizontal="center" vertical="center" wrapText="1"/>
    </xf>
    <xf numFmtId="164" fontId="88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88" fillId="24" borderId="46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4" fontId="88" fillId="24" borderId="44" xfId="0" applyFont="1" applyFill="1" applyBorder="1" applyAlignment="1">
      <alignment horizontal="center" vertical="center"/>
    </xf>
    <xf numFmtId="164" fontId="88" fillId="19" borderId="46" xfId="0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4" fontId="88" fillId="19" borderId="44" xfId="0" applyFont="1" applyFill="1" applyBorder="1" applyAlignment="1">
      <alignment horizontal="center" vertical="center"/>
    </xf>
    <xf numFmtId="164" fontId="97" fillId="8" borderId="46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4" fontId="97" fillId="8" borderId="44" xfId="0" applyFont="1" applyFill="1" applyBorder="1" applyAlignment="1">
      <alignment horizontal="center" vertical="center"/>
    </xf>
    <xf numFmtId="164" fontId="88" fillId="3" borderId="46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4" fontId="88" fillId="3" borderId="44" xfId="0" applyFont="1" applyFill="1" applyBorder="1" applyAlignment="1">
      <alignment horizontal="center" vertical="center"/>
    </xf>
    <xf numFmtId="164" fontId="72" fillId="8" borderId="41" xfId="0" applyFont="1" applyFill="1" applyBorder="1" applyAlignment="1">
      <alignment horizontal="center" vertical="center" wrapText="1"/>
    </xf>
    <xf numFmtId="164" fontId="72" fillId="8" borderId="19" xfId="0" applyFont="1" applyFill="1" applyBorder="1" applyAlignment="1">
      <alignment horizontal="center" vertical="center" wrapText="1"/>
    </xf>
    <xf numFmtId="164" fontId="94" fillId="8" borderId="8" xfId="0" applyFont="1" applyFill="1" applyBorder="1" applyAlignment="1">
      <alignment vertical="center"/>
    </xf>
    <xf numFmtId="164" fontId="94" fillId="8" borderId="7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25" borderId="26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9" fillId="9" borderId="22" xfId="0" applyFont="1" applyFill="1" applyBorder="1" applyAlignment="1">
      <alignment horizontal="center" vertical="center"/>
    </xf>
    <xf numFmtId="164" fontId="69" fillId="9" borderId="33" xfId="0" applyFont="1" applyFill="1" applyBorder="1" applyAlignment="1">
      <alignment horizontal="center" vertical="center"/>
    </xf>
    <xf numFmtId="164" fontId="69" fillId="21" borderId="24" xfId="0" applyFont="1" applyFill="1" applyBorder="1" applyAlignment="1">
      <alignment horizontal="center" vertical="center" wrapText="1"/>
    </xf>
    <xf numFmtId="164" fontId="69" fillId="21" borderId="29" xfId="0" applyFont="1" applyFill="1" applyBorder="1" applyAlignment="1">
      <alignment horizontal="center" vertical="center" wrapText="1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9" borderId="40" xfId="0" applyFont="1" applyFill="1" applyBorder="1" applyAlignment="1">
      <alignment horizontal="center" vertical="center" wrapText="1"/>
    </xf>
    <xf numFmtId="164" fontId="65" fillId="24" borderId="25" xfId="0" applyFont="1" applyFill="1" applyBorder="1" applyAlignment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68" fillId="2" borderId="66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72" fillId="8" borderId="66" xfId="0" applyFont="1" applyFill="1" applyBorder="1" applyAlignment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72" fillId="8" borderId="18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9" borderId="60" xfId="0" applyFont="1" applyFill="1" applyBorder="1" applyAlignment="1">
      <alignment horizontal="center" vertical="center" wrapText="1"/>
    </xf>
    <xf numFmtId="164" fontId="69" fillId="9" borderId="32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88" fillId="11" borderId="66" xfId="0" applyFont="1" applyFill="1" applyBorder="1" applyAlignment="1">
      <alignment horizontal="center" vertical="center"/>
    </xf>
    <xf numFmtId="164" fontId="88" fillId="2" borderId="29" xfId="0" applyFont="1" applyFill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29" xfId="0" applyBorder="1" applyAlignment="1">
      <alignment/>
    </xf>
    <xf numFmtId="164" fontId="0" fillId="0" borderId="14" xfId="0" applyBorder="1" applyAlignment="1">
      <alignment/>
    </xf>
    <xf numFmtId="164" fontId="107" fillId="8" borderId="29" xfId="0" applyFont="1" applyFill="1" applyBorder="1" applyAlignment="1">
      <alignment horizontal="center" vertical="center" wrapText="1"/>
    </xf>
    <xf numFmtId="164" fontId="107" fillId="8" borderId="50" xfId="0" applyFont="1" applyFill="1" applyBorder="1" applyAlignment="1">
      <alignment horizontal="center" vertical="center" wrapText="1"/>
    </xf>
    <xf numFmtId="164" fontId="65" fillId="11" borderId="33" xfId="0" applyFont="1" applyFill="1" applyBorder="1" applyAlignment="1">
      <alignment horizontal="center" vertical="center" wrapText="1"/>
    </xf>
    <xf numFmtId="164" fontId="65" fillId="11" borderId="32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9" fillId="15" borderId="29" xfId="0" applyFont="1" applyFill="1" applyBorder="1" applyAlignment="1">
      <alignment horizontal="center" vertical="center" wrapText="1"/>
    </xf>
    <xf numFmtId="164" fontId="71" fillId="14" borderId="29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54" fillId="3" borderId="30" xfId="0" applyFont="1" applyFill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88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88" fillId="21" borderId="66" xfId="0" applyFont="1" applyFill="1" applyBorder="1" applyAlignment="1">
      <alignment horizontal="center" vertical="center" wrapText="1"/>
    </xf>
    <xf numFmtId="164" fontId="88" fillId="21" borderId="9" xfId="0" applyFont="1" applyFill="1" applyBorder="1" applyAlignment="1">
      <alignment horizontal="center" vertical="center" wrapText="1"/>
    </xf>
    <xf numFmtId="164" fontId="88" fillId="21" borderId="34" xfId="0" applyFont="1" applyFill="1" applyBorder="1" applyAlignment="1">
      <alignment horizontal="center" vertical="center" wrapText="1"/>
    </xf>
    <xf numFmtId="164" fontId="88" fillId="21" borderId="2" xfId="0" applyFont="1" applyFill="1" applyBorder="1" applyAlignment="1">
      <alignment horizontal="center" vertical="center" wrapText="1"/>
    </xf>
    <xf numFmtId="164" fontId="88" fillId="21" borderId="0" xfId="0" applyFont="1" applyFill="1" applyBorder="1" applyAlignment="1">
      <alignment horizontal="center" vertical="center" wrapText="1"/>
    </xf>
    <xf numFmtId="164" fontId="88" fillId="21" borderId="3" xfId="0" applyFont="1" applyFill="1" applyBorder="1" applyAlignment="1">
      <alignment horizontal="center" vertical="center" wrapText="1"/>
    </xf>
    <xf numFmtId="164" fontId="88" fillId="21" borderId="14" xfId="0" applyFont="1" applyFill="1" applyBorder="1" applyAlignment="1">
      <alignment horizontal="center" vertical="center" wrapText="1"/>
    </xf>
    <xf numFmtId="164" fontId="88" fillId="21" borderId="15" xfId="0" applyFont="1" applyFill="1" applyBorder="1" applyAlignment="1">
      <alignment horizontal="center" vertical="center" wrapText="1"/>
    </xf>
    <xf numFmtId="164" fontId="88" fillId="21" borderId="16" xfId="0" applyFont="1" applyFill="1" applyBorder="1" applyAlignment="1">
      <alignment horizontal="center" vertical="center" wrapText="1"/>
    </xf>
    <xf numFmtId="164" fontId="65" fillId="9" borderId="52" xfId="0" applyFont="1" applyFill="1" applyBorder="1" applyAlignment="1">
      <alignment horizontal="center" vertical="center" wrapText="1"/>
    </xf>
    <xf numFmtId="164" fontId="69" fillId="26" borderId="44" xfId="0" applyFont="1" applyFill="1" applyBorder="1" applyAlignment="1">
      <alignment horizontal="center" vertical="center" wrapText="1"/>
    </xf>
    <xf numFmtId="164" fontId="0" fillId="0" borderId="72" xfId="0" applyBorder="1" applyAlignment="1">
      <alignment/>
    </xf>
    <xf numFmtId="164" fontId="71" fillId="14" borderId="50" xfId="0" applyFont="1" applyFill="1" applyBorder="1" applyAlignment="1">
      <alignment horizontal="center" vertical="center" wrapText="1"/>
    </xf>
    <xf numFmtId="164" fontId="54" fillId="3" borderId="51" xfId="0" applyFont="1" applyFill="1" applyBorder="1" applyAlignment="1">
      <alignment horizontal="center" vertical="center" wrapText="1"/>
    </xf>
    <xf numFmtId="164" fontId="0" fillId="0" borderId="51" xfId="0" applyBorder="1" applyAlignment="1">
      <alignment/>
    </xf>
    <xf numFmtId="164" fontId="0" fillId="0" borderId="50" xfId="0" applyBorder="1" applyAlignment="1">
      <alignment/>
    </xf>
    <xf numFmtId="164" fontId="95" fillId="22" borderId="45" xfId="0" applyFont="1" applyFill="1" applyBorder="1" applyAlignment="1">
      <alignment horizontal="center" vertical="center"/>
    </xf>
    <xf numFmtId="164" fontId="88" fillId="21" borderId="46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4" fontId="88" fillId="21" borderId="44" xfId="0" applyFont="1" applyFill="1" applyBorder="1" applyAlignment="1">
      <alignment horizontal="center" vertical="center"/>
    </xf>
    <xf numFmtId="164" fontId="95" fillId="17" borderId="46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4" fontId="95" fillId="17" borderId="44" xfId="0" applyFont="1" applyFill="1" applyBorder="1" applyAlignment="1">
      <alignment horizontal="center" vertical="center"/>
    </xf>
    <xf numFmtId="164" fontId="95" fillId="14" borderId="46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4" fontId="95" fillId="14" borderId="44" xfId="0" applyFont="1" applyFill="1" applyBorder="1" applyAlignment="1">
      <alignment horizontal="center" vertical="center"/>
    </xf>
    <xf numFmtId="164" fontId="88" fillId="26" borderId="46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4" fontId="88" fillId="26" borderId="44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17850527"/>
        <c:axId val="26437016"/>
      </c:barChart>
      <c:catAx>
        <c:axId val="1785052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8505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36606553"/>
        <c:axId val="61023522"/>
      </c:barChart>
      <c:catAx>
        <c:axId val="366065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66065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2340787"/>
        <c:axId val="43958220"/>
      </c:barChart>
      <c:catAx>
        <c:axId val="1234078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3958220"/>
        <c:crosses val="autoZero"/>
        <c:auto val="1"/>
        <c:lblOffset val="100"/>
        <c:noMultiLvlLbl val="0"/>
      </c:catAx>
      <c:valAx>
        <c:axId val="439582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407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60079661"/>
        <c:axId val="3846038"/>
      </c:barChart>
      <c:catAx>
        <c:axId val="6007966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796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4614343"/>
        <c:axId val="43093632"/>
      </c:barChart>
      <c:catAx>
        <c:axId val="3461434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61434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2298369"/>
        <c:axId val="923274"/>
      </c:barChart>
      <c:catAx>
        <c:axId val="5229836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229836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8309467"/>
        <c:axId val="7676340"/>
      </c:barChart>
      <c:catAx>
        <c:axId val="830946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830946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5"/>
          <c:w val="0.915"/>
          <c:h val="0.7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1978197"/>
        <c:axId val="17803774"/>
      </c:barChart>
      <c:catAx>
        <c:axId val="197819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7819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5"/>
          <c:y val="0.06375"/>
          <c:w val="0.929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Graphic'!$G$74:$G$95</c:f>
              <c:numCache>
                <c:ptCount val="2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Graphic'!$H$74:$H$95</c:f>
              <c:numCache>
                <c:ptCount val="2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Graphic'!$I$74:$I$95</c:f>
              <c:numCache>
                <c:ptCount val="2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Graphic'!$J$74:$J$95</c:f>
              <c:numCache>
                <c:ptCount val="21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Graphic'!$M$74:$M$95</c:f>
              <c:numCache>
                <c:ptCount val="2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Graphic'!$N$74:$N$95</c:f>
              <c:numCache>
                <c:ptCount val="2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Graphic'!$Q$74:$Q$95</c:f>
              <c:numCache>
                <c:ptCount val="21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20</c:v>
                </c:pt>
                <c:pt idx="6">
                  <c:v>12</c:v>
                </c:pt>
                <c:pt idx="7">
                  <c:v>2</c:v>
                </c:pt>
                <c:pt idx="8">
                  <c:v>22</c:v>
                </c:pt>
                <c:pt idx="9">
                  <c:v>14</c:v>
                </c:pt>
                <c:pt idx="10">
                  <c:v>24</c:v>
                </c:pt>
                <c:pt idx="11">
                  <c:v>2</c:v>
                </c:pt>
                <c:pt idx="12">
                  <c:v>8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4</c:v>
                </c:pt>
                <c:pt idx="17">
                  <c:v>6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Graphic'!$R$74:$R$95</c:f>
              <c:numCache>
                <c:ptCount val="21"/>
                <c:pt idx="0">
                  <c:v>0.03191489361702127</c:v>
                </c:pt>
                <c:pt idx="1">
                  <c:v>0.010638297872340424</c:v>
                </c:pt>
                <c:pt idx="2">
                  <c:v>0.034574468085106384</c:v>
                </c:pt>
                <c:pt idx="3">
                  <c:v>0.005319148936170212</c:v>
                </c:pt>
                <c:pt idx="4">
                  <c:v>0.007978723404255319</c:v>
                </c:pt>
                <c:pt idx="5">
                  <c:v>0.10638297872340424</c:v>
                </c:pt>
                <c:pt idx="6">
                  <c:v>0.06382978723404255</c:v>
                </c:pt>
                <c:pt idx="7">
                  <c:v>0.010638297872340424</c:v>
                </c:pt>
                <c:pt idx="8">
                  <c:v>0.11702127659574468</c:v>
                </c:pt>
                <c:pt idx="9">
                  <c:v>0.07446808510638298</c:v>
                </c:pt>
                <c:pt idx="10">
                  <c:v>0.1276595744680851</c:v>
                </c:pt>
                <c:pt idx="11">
                  <c:v>0.010638297872340424</c:v>
                </c:pt>
                <c:pt idx="12">
                  <c:v>0.042553191489361694</c:v>
                </c:pt>
                <c:pt idx="13">
                  <c:v>0.07446808510638298</c:v>
                </c:pt>
                <c:pt idx="14">
                  <c:v>0.07446808510638298</c:v>
                </c:pt>
                <c:pt idx="15">
                  <c:v>0.07446808510638298</c:v>
                </c:pt>
                <c:pt idx="16">
                  <c:v>0.021276595744680847</c:v>
                </c:pt>
                <c:pt idx="17">
                  <c:v>0.031914893617021274</c:v>
                </c:pt>
                <c:pt idx="18">
                  <c:v>0.05319148936170212</c:v>
                </c:pt>
                <c:pt idx="19">
                  <c:v>0.021276595744680847</c:v>
                </c:pt>
                <c:pt idx="20">
                  <c:v>0.005319148936170212</c:v>
                </c:pt>
              </c:numCache>
            </c:numRef>
          </c:val>
        </c:ser>
        <c:axId val="26016239"/>
        <c:axId val="32819560"/>
      </c:barChart>
      <c:catAx>
        <c:axId val="2601623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601623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5241250"/>
        <a:ext cx="0" cy="2317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35648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87300"/>
          <a:ext cx="0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5660350"/>
        <a:ext cx="0" cy="2294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39839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5660350"/>
        <a:ext cx="33918525" cy="2294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3983950"/>
          <a:ext cx="11906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75" name="Chart 185"/>
        <xdr:cNvGraphicFramePr/>
      </xdr:nvGraphicFramePr>
      <xdr:xfrm>
        <a:off x="2647950" y="285178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71462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9682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257175</xdr:rowOff>
    </xdr:from>
    <xdr:to>
      <xdr:col>19</xdr:col>
      <xdr:colOff>1171575</xdr:colOff>
      <xdr:row>38</xdr:row>
      <xdr:rowOff>304800</xdr:rowOff>
    </xdr:to>
    <xdr:sp>
      <xdr:nvSpPr>
        <xdr:cNvPr id="85" name="Line 195"/>
        <xdr:cNvSpPr>
          <a:spLocks/>
        </xdr:cNvSpPr>
      </xdr:nvSpPr>
      <xdr:spPr>
        <a:xfrm flipH="1">
          <a:off x="27041475" y="12601575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10</xdr:row>
      <xdr:rowOff>0</xdr:rowOff>
    </xdr:from>
    <xdr:to>
      <xdr:col>3</xdr:col>
      <xdr:colOff>1152525</xdr:colOff>
      <xdr:row>22</xdr:row>
      <xdr:rowOff>38100</xdr:rowOff>
    </xdr:to>
    <xdr:sp>
      <xdr:nvSpPr>
        <xdr:cNvPr id="88" name="Line 198"/>
        <xdr:cNvSpPr>
          <a:spLocks/>
        </xdr:cNvSpPr>
      </xdr:nvSpPr>
      <xdr:spPr>
        <a:xfrm flipH="1" flipV="1">
          <a:off x="7867650" y="43338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10</xdr:row>
      <xdr:rowOff>0</xdr:rowOff>
    </xdr:from>
    <xdr:to>
      <xdr:col>9</xdr:col>
      <xdr:colOff>1152525</xdr:colOff>
      <xdr:row>10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4333875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das\11-04-0275-03-0000%20-%2011-04-0275r3-W-802.11-WG-Tentative-Agenda-Ma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an-Vancouver\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IEN SG Agenda"/>
      <sheetName val="WNM SG Agenda"/>
      <sheetName val="WPP SG Agenda"/>
      <sheetName val="IETF ADHOC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4">
          <cell r="C4" t="str">
            <v>Hyatt Regency Orange County, Garden Grove, CA, 92840, USA</v>
          </cell>
        </row>
        <row r="5">
          <cell r="C5" t="str">
            <v>May 9th-14th, 2004</v>
          </cell>
        </row>
        <row r="74">
          <cell r="D74" t="str">
            <v>802.11 Working Group Meetings</v>
          </cell>
          <cell r="Q74">
            <v>5.999999999999999</v>
          </cell>
          <cell r="R74">
            <v>0.03191489361702127</v>
          </cell>
        </row>
        <row r="75">
          <cell r="D75" t="str">
            <v>Joint 802.11 / 15 / 18 / 19 / 20 / 21 Opening Plenary</v>
          </cell>
          <cell r="Q75">
            <v>2</v>
          </cell>
          <cell r="R75">
            <v>0.010638297872340424</v>
          </cell>
        </row>
        <row r="76">
          <cell r="D76" t="str">
            <v>802.11 Chair's Advisory Committee</v>
          </cell>
          <cell r="Q76">
            <v>6.500000000000001</v>
          </cell>
          <cell r="R76">
            <v>0.034574468085106384</v>
          </cell>
        </row>
        <row r="77">
          <cell r="D77" t="str">
            <v>802.11 WG, TG, SG, &amp; SC Editors Meeting</v>
          </cell>
          <cell r="Q77">
            <v>1</v>
          </cell>
          <cell r="R77">
            <v>0.005319148936170212</v>
          </cell>
        </row>
        <row r="78">
          <cell r="D78" t="str">
            <v>Joint 802.11/15/18/19/20/21 Leadership Co-ord Ad-Hoc</v>
          </cell>
          <cell r="Q78">
            <v>1.5</v>
          </cell>
          <cell r="R78">
            <v>0.007978723404255319</v>
          </cell>
        </row>
        <row r="79">
          <cell r="D79" t="str">
            <v>Task Group E (MAC Enhancements - QoS)</v>
          </cell>
          <cell r="Q79">
            <v>20</v>
          </cell>
          <cell r="R79">
            <v>0.10638297872340424</v>
          </cell>
        </row>
        <row r="80">
          <cell r="D80" t="str">
            <v>Task Group H (Spectrum Managed 802.11a)</v>
          </cell>
          <cell r="Q80" t="e">
            <v>#REF!</v>
          </cell>
          <cell r="R80" t="e">
            <v>#REF!</v>
          </cell>
        </row>
        <row r="81">
          <cell r="D81" t="str">
            <v>Task Group I (Enhanced Security Mechanisms)</v>
          </cell>
          <cell r="Q81">
            <v>12</v>
          </cell>
          <cell r="R81">
            <v>0.06382978723404255</v>
          </cell>
        </row>
        <row r="82">
          <cell r="D82" t="str">
            <v>Task Group J (4.9 - 5 GHz Operation in Japan)</v>
          </cell>
          <cell r="Q82">
            <v>2</v>
          </cell>
          <cell r="R82">
            <v>0.010638297872340424</v>
          </cell>
        </row>
        <row r="83">
          <cell r="D83" t="str">
            <v>Task Group K (Radio Resource Measurements)</v>
          </cell>
          <cell r="Q83">
            <v>22</v>
          </cell>
          <cell r="R83">
            <v>0.11702127659574468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0.07446808510638298</v>
          </cell>
        </row>
        <row r="85">
          <cell r="D85" t="str">
            <v>Task Group N (High Throughput)</v>
          </cell>
          <cell r="Q85">
            <v>24</v>
          </cell>
          <cell r="R85">
            <v>0.1276595744680851</v>
          </cell>
        </row>
        <row r="86">
          <cell r="D86" t="str">
            <v>Joint 802.11 / 802.15 Publicity Standing Committee</v>
          </cell>
          <cell r="Q86">
            <v>2</v>
          </cell>
          <cell r="R86">
            <v>0.010638297872340424</v>
          </cell>
        </row>
        <row r="87">
          <cell r="D87" t="str">
            <v>802.11 Wireless Next Generation Standing Committee</v>
          </cell>
          <cell r="Q87">
            <v>8</v>
          </cell>
          <cell r="R87">
            <v>0.042553191489361694</v>
          </cell>
        </row>
        <row r="88">
          <cell r="D88" t="str">
            <v>802.11 Fast Roaming Study Group</v>
          </cell>
          <cell r="Q88">
            <v>14</v>
          </cell>
          <cell r="R88">
            <v>0.07446808510638298</v>
          </cell>
        </row>
        <row r="89">
          <cell r="D89" t="str">
            <v>802.11 ESS Mesh Networking Study Group</v>
          </cell>
          <cell r="Q89">
            <v>14</v>
          </cell>
          <cell r="R89">
            <v>0.07446808510638298</v>
          </cell>
        </row>
        <row r="90">
          <cell r="D90" t="str">
            <v>802.11 Wireless Access Vehicular Environment Study Group</v>
          </cell>
          <cell r="Q90">
            <v>14</v>
          </cell>
          <cell r="R90">
            <v>0.07446808510638298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0.021276595744680847</v>
          </cell>
        </row>
        <row r="92">
          <cell r="D92" t="str">
            <v>802.11 Wireless Network Management Study Group</v>
          </cell>
          <cell r="Q92">
            <v>6</v>
          </cell>
          <cell r="R92">
            <v>0.031914893617021274</v>
          </cell>
        </row>
        <row r="93">
          <cell r="D93" t="str">
            <v>802.11 Wireless Performance Prediction Study Group</v>
          </cell>
          <cell r="Q93">
            <v>10</v>
          </cell>
          <cell r="R93">
            <v>0.05319148936170212</v>
          </cell>
        </row>
        <row r="94">
          <cell r="D94" t="str">
            <v>802.11 Chair's IETF Ad-Hoc Committee</v>
          </cell>
          <cell r="Q94">
            <v>4</v>
          </cell>
          <cell r="R94">
            <v>0.021276595744680847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0.005319148936170212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B2" sqref="B2:B5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1122" t="s">
        <v>444</v>
      </c>
      <c r="C2" s="471" t="s">
        <v>445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895"/>
    </row>
    <row r="3" spans="2:30" s="33" customFormat="1" ht="42" customHeight="1">
      <c r="B3" s="1123"/>
      <c r="C3" s="941" t="s">
        <v>446</v>
      </c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3"/>
      <c r="X3" s="910"/>
      <c r="Y3" s="910"/>
      <c r="Z3" s="910"/>
      <c r="AA3" s="910"/>
      <c r="AB3" s="910"/>
      <c r="AC3" s="910"/>
      <c r="AD3" s="911"/>
    </row>
    <row r="4" spans="2:30" s="33" customFormat="1" ht="31.5" customHeight="1">
      <c r="B4" s="1123"/>
      <c r="C4" s="941" t="s">
        <v>447</v>
      </c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3"/>
      <c r="X4" s="910"/>
      <c r="Y4" s="910"/>
      <c r="Z4" s="910"/>
      <c r="AA4" s="910"/>
      <c r="AB4" s="910"/>
      <c r="AC4" s="910"/>
      <c r="AD4" s="911"/>
    </row>
    <row r="5" spans="2:23" s="33" customFormat="1" ht="20.25" customHeight="1" thickBot="1">
      <c r="B5" s="1123"/>
      <c r="C5" s="896" t="s">
        <v>257</v>
      </c>
      <c r="D5" s="897"/>
      <c r="E5" s="897"/>
      <c r="F5" s="897"/>
      <c r="G5" s="897"/>
      <c r="H5" s="897"/>
      <c r="I5" s="897"/>
      <c r="J5" s="897"/>
      <c r="K5" s="897"/>
      <c r="L5" s="897"/>
      <c r="M5" s="897" t="s">
        <v>131</v>
      </c>
      <c r="N5" s="897"/>
      <c r="O5" s="897"/>
      <c r="P5" s="897"/>
      <c r="Q5" s="897"/>
      <c r="R5" s="897"/>
      <c r="S5" s="897"/>
      <c r="T5" s="897" t="s">
        <v>189</v>
      </c>
      <c r="U5" s="897"/>
      <c r="V5" s="898"/>
      <c r="W5" s="899"/>
    </row>
    <row r="6" spans="2:23" ht="21.75" customHeight="1" thickBot="1">
      <c r="B6" s="154" t="s">
        <v>131</v>
      </c>
      <c r="C6" s="328" t="s">
        <v>152</v>
      </c>
      <c r="D6" s="1129" t="s">
        <v>153</v>
      </c>
      <c r="E6" s="1130"/>
      <c r="F6" s="1130"/>
      <c r="G6" s="1131"/>
      <c r="H6" s="1117" t="s">
        <v>154</v>
      </c>
      <c r="I6" s="1117"/>
      <c r="J6" s="1117"/>
      <c r="K6" s="1117"/>
      <c r="L6" s="1116" t="s">
        <v>155</v>
      </c>
      <c r="M6" s="1117"/>
      <c r="N6" s="1117"/>
      <c r="O6" s="1118"/>
      <c r="P6" s="1116" t="s">
        <v>156</v>
      </c>
      <c r="Q6" s="1117"/>
      <c r="R6" s="1117"/>
      <c r="S6" s="1118"/>
      <c r="T6" s="1116" t="s">
        <v>157</v>
      </c>
      <c r="U6" s="1117"/>
      <c r="V6" s="1117"/>
      <c r="W6" s="1118"/>
    </row>
    <row r="7" spans="2:23" ht="21.75" customHeight="1">
      <c r="B7" s="329" t="s">
        <v>158</v>
      </c>
      <c r="C7" s="1127"/>
      <c r="D7" s="603"/>
      <c r="E7" s="603"/>
      <c r="F7" s="603"/>
      <c r="G7" s="604"/>
      <c r="H7" s="602"/>
      <c r="I7" s="603"/>
      <c r="J7" s="603"/>
      <c r="K7" s="604"/>
      <c r="L7" s="603"/>
      <c r="M7" s="603"/>
      <c r="N7" s="603"/>
      <c r="O7" s="604"/>
      <c r="P7" s="1119" t="s">
        <v>258</v>
      </c>
      <c r="Q7" s="1120"/>
      <c r="R7" s="1120"/>
      <c r="S7" s="1121"/>
      <c r="T7" s="608" t="s">
        <v>189</v>
      </c>
      <c r="U7" s="609"/>
      <c r="V7" s="609"/>
      <c r="W7" s="610"/>
    </row>
    <row r="8" spans="2:23" ht="21.75" customHeight="1" thickBot="1">
      <c r="B8" s="329" t="s">
        <v>159</v>
      </c>
      <c r="C8" s="1128"/>
      <c r="D8" s="606"/>
      <c r="E8" s="606"/>
      <c r="F8" s="606"/>
      <c r="G8" s="607"/>
      <c r="H8" s="605"/>
      <c r="I8" s="606"/>
      <c r="J8" s="606"/>
      <c r="K8" s="607"/>
      <c r="L8" s="606"/>
      <c r="M8" s="606"/>
      <c r="N8" s="606"/>
      <c r="O8" s="607"/>
      <c r="P8" s="1089"/>
      <c r="Q8" s="1051"/>
      <c r="R8" s="1051"/>
      <c r="S8" s="1052"/>
      <c r="T8" s="611"/>
      <c r="U8" s="612"/>
      <c r="V8" s="612"/>
      <c r="W8" s="613"/>
    </row>
    <row r="9" spans="2:23" ht="21.75" customHeight="1">
      <c r="B9" s="157" t="s">
        <v>160</v>
      </c>
      <c r="C9" s="1128"/>
      <c r="D9" s="1047" t="s">
        <v>247</v>
      </c>
      <c r="E9" s="1047"/>
      <c r="F9" s="1047"/>
      <c r="G9" s="1048"/>
      <c r="H9" s="1124" t="s">
        <v>285</v>
      </c>
      <c r="I9" s="938" t="s">
        <v>448</v>
      </c>
      <c r="J9" s="934" t="s">
        <v>449</v>
      </c>
      <c r="K9" s="918" t="s">
        <v>450</v>
      </c>
      <c r="L9" s="931" t="s">
        <v>375</v>
      </c>
      <c r="M9" s="934" t="s">
        <v>449</v>
      </c>
      <c r="N9" s="918" t="s">
        <v>450</v>
      </c>
      <c r="O9" s="915" t="s">
        <v>451</v>
      </c>
      <c r="P9" s="938" t="s">
        <v>448</v>
      </c>
      <c r="Q9" s="934" t="s">
        <v>449</v>
      </c>
      <c r="R9" s="1036" t="s">
        <v>452</v>
      </c>
      <c r="S9" s="915" t="s">
        <v>451</v>
      </c>
      <c r="T9" s="1087" t="s">
        <v>259</v>
      </c>
      <c r="U9" s="1047"/>
      <c r="V9" s="1047"/>
      <c r="W9" s="1048"/>
    </row>
    <row r="10" spans="2:23" ht="21.75" customHeight="1">
      <c r="B10" s="157" t="s">
        <v>161</v>
      </c>
      <c r="C10" s="1128"/>
      <c r="D10" s="1049"/>
      <c r="E10" s="1049"/>
      <c r="F10" s="1049"/>
      <c r="G10" s="1050"/>
      <c r="H10" s="1125"/>
      <c r="I10" s="932"/>
      <c r="J10" s="929"/>
      <c r="K10" s="919"/>
      <c r="L10" s="928"/>
      <c r="M10" s="929"/>
      <c r="N10" s="919"/>
      <c r="O10" s="916"/>
      <c r="P10" s="932"/>
      <c r="Q10" s="929"/>
      <c r="R10" s="1037"/>
      <c r="S10" s="916"/>
      <c r="T10" s="1088"/>
      <c r="U10" s="1049"/>
      <c r="V10" s="1049"/>
      <c r="W10" s="1050"/>
    </row>
    <row r="11" spans="2:23" ht="21.75" customHeight="1">
      <c r="B11" s="157" t="s">
        <v>162</v>
      </c>
      <c r="C11" s="1128"/>
      <c r="D11" s="1049"/>
      <c r="E11" s="1049"/>
      <c r="F11" s="1049"/>
      <c r="G11" s="1050"/>
      <c r="H11" s="1125"/>
      <c r="I11" s="932"/>
      <c r="J11" s="929"/>
      <c r="K11" s="919"/>
      <c r="L11" s="928"/>
      <c r="M11" s="929"/>
      <c r="N11" s="919"/>
      <c r="O11" s="916"/>
      <c r="P11" s="932"/>
      <c r="Q11" s="929"/>
      <c r="R11" s="1037"/>
      <c r="S11" s="916"/>
      <c r="T11" s="1088"/>
      <c r="U11" s="1049"/>
      <c r="V11" s="1049"/>
      <c r="W11" s="1050"/>
    </row>
    <row r="12" spans="2:23" ht="21.75" customHeight="1" thickBot="1">
      <c r="B12" s="157" t="s">
        <v>163</v>
      </c>
      <c r="C12" s="1128"/>
      <c r="D12" s="1051"/>
      <c r="E12" s="1051"/>
      <c r="F12" s="1051"/>
      <c r="G12" s="1052"/>
      <c r="H12" s="1126"/>
      <c r="I12" s="933"/>
      <c r="J12" s="930"/>
      <c r="K12" s="920"/>
      <c r="L12" s="923"/>
      <c r="M12" s="930"/>
      <c r="N12" s="920"/>
      <c r="O12" s="917"/>
      <c r="P12" s="933"/>
      <c r="Q12" s="930"/>
      <c r="R12" s="1038"/>
      <c r="S12" s="917"/>
      <c r="T12" s="1089"/>
      <c r="U12" s="1051"/>
      <c r="V12" s="1051"/>
      <c r="W12" s="1052"/>
    </row>
    <row r="13" spans="2:23" ht="21.75" customHeight="1" thickBot="1">
      <c r="B13" s="330" t="s">
        <v>164</v>
      </c>
      <c r="C13" s="1128"/>
      <c r="D13" s="925" t="s">
        <v>165</v>
      </c>
      <c r="E13" s="925"/>
      <c r="F13" s="925"/>
      <c r="G13" s="926"/>
      <c r="H13" s="924" t="s">
        <v>165</v>
      </c>
      <c r="I13" s="925"/>
      <c r="J13" s="925"/>
      <c r="K13" s="926"/>
      <c r="L13" s="924" t="s">
        <v>165</v>
      </c>
      <c r="M13" s="925"/>
      <c r="N13" s="925"/>
      <c r="O13" s="926"/>
      <c r="P13" s="1113" t="s">
        <v>165</v>
      </c>
      <c r="Q13" s="1114"/>
      <c r="R13" s="1114"/>
      <c r="S13" s="1115"/>
      <c r="T13" s="924" t="s">
        <v>165</v>
      </c>
      <c r="U13" s="925"/>
      <c r="V13" s="925"/>
      <c r="W13" s="926"/>
    </row>
    <row r="14" spans="2:23" ht="21.75" customHeight="1">
      <c r="B14" s="155" t="s">
        <v>166</v>
      </c>
      <c r="C14" s="1128"/>
      <c r="D14" s="1043" t="s">
        <v>318</v>
      </c>
      <c r="E14" s="1043"/>
      <c r="F14" s="1043"/>
      <c r="G14" s="1044"/>
      <c r="H14" s="915" t="s">
        <v>451</v>
      </c>
      <c r="I14" s="938" t="s">
        <v>448</v>
      </c>
      <c r="J14" s="934" t="s">
        <v>449</v>
      </c>
      <c r="K14" s="918" t="s">
        <v>450</v>
      </c>
      <c r="L14" s="1087" t="s">
        <v>260</v>
      </c>
      <c r="M14" s="1047"/>
      <c r="N14" s="1047"/>
      <c r="O14" s="1048"/>
      <c r="P14" s="938" t="s">
        <v>448</v>
      </c>
      <c r="Q14" s="934" t="s">
        <v>449</v>
      </c>
      <c r="R14" s="1036" t="s">
        <v>452</v>
      </c>
      <c r="S14" s="915" t="s">
        <v>451</v>
      </c>
      <c r="T14" s="1087" t="s">
        <v>259</v>
      </c>
      <c r="U14" s="1047"/>
      <c r="V14" s="1047"/>
      <c r="W14" s="1048"/>
    </row>
    <row r="15" spans="2:23" ht="21.75" customHeight="1">
      <c r="B15" s="155" t="s">
        <v>167</v>
      </c>
      <c r="C15" s="1128"/>
      <c r="D15" s="940"/>
      <c r="E15" s="940"/>
      <c r="F15" s="940"/>
      <c r="G15" s="1033"/>
      <c r="H15" s="916"/>
      <c r="I15" s="932"/>
      <c r="J15" s="929"/>
      <c r="K15" s="919"/>
      <c r="L15" s="1088"/>
      <c r="M15" s="1049"/>
      <c r="N15" s="1049"/>
      <c r="O15" s="1050"/>
      <c r="P15" s="932"/>
      <c r="Q15" s="929"/>
      <c r="R15" s="1037"/>
      <c r="S15" s="916"/>
      <c r="T15" s="1088"/>
      <c r="U15" s="1049"/>
      <c r="V15" s="1049"/>
      <c r="W15" s="1050"/>
    </row>
    <row r="16" spans="2:23" ht="21.75" customHeight="1">
      <c r="B16" s="155" t="s">
        <v>168</v>
      </c>
      <c r="C16" s="1128"/>
      <c r="D16" s="940"/>
      <c r="E16" s="940"/>
      <c r="F16" s="940"/>
      <c r="G16" s="1033"/>
      <c r="H16" s="916"/>
      <c r="I16" s="932"/>
      <c r="J16" s="929"/>
      <c r="K16" s="919"/>
      <c r="L16" s="1088"/>
      <c r="M16" s="1049"/>
      <c r="N16" s="1049"/>
      <c r="O16" s="1050"/>
      <c r="P16" s="932"/>
      <c r="Q16" s="929"/>
      <c r="R16" s="1037"/>
      <c r="S16" s="916"/>
      <c r="T16" s="1088"/>
      <c r="U16" s="1049"/>
      <c r="V16" s="1049"/>
      <c r="W16" s="1050"/>
    </row>
    <row r="17" spans="2:23" ht="21.75" customHeight="1" thickBot="1">
      <c r="B17" s="155" t="s">
        <v>376</v>
      </c>
      <c r="C17" s="1128"/>
      <c r="D17" s="1045"/>
      <c r="E17" s="1045"/>
      <c r="F17" s="1045"/>
      <c r="G17" s="1046"/>
      <c r="H17" s="917"/>
      <c r="I17" s="933"/>
      <c r="J17" s="930"/>
      <c r="K17" s="920"/>
      <c r="L17" s="1089"/>
      <c r="M17" s="1051"/>
      <c r="N17" s="1051"/>
      <c r="O17" s="1052"/>
      <c r="P17" s="933"/>
      <c r="Q17" s="930"/>
      <c r="R17" s="1038"/>
      <c r="S17" s="917"/>
      <c r="T17" s="1089"/>
      <c r="U17" s="1051"/>
      <c r="V17" s="1051"/>
      <c r="W17" s="1052"/>
    </row>
    <row r="18" spans="2:23" ht="21.75" customHeight="1">
      <c r="B18" s="331" t="s">
        <v>377</v>
      </c>
      <c r="C18" s="1128"/>
      <c r="D18" s="1091" t="s">
        <v>169</v>
      </c>
      <c r="E18" s="1091"/>
      <c r="F18" s="1091"/>
      <c r="G18" s="1092"/>
      <c r="H18" s="1090" t="s">
        <v>169</v>
      </c>
      <c r="I18" s="1091"/>
      <c r="J18" s="1091"/>
      <c r="K18" s="1092"/>
      <c r="L18" s="1090" t="s">
        <v>169</v>
      </c>
      <c r="M18" s="1091"/>
      <c r="N18" s="1091"/>
      <c r="O18" s="1092"/>
      <c r="P18" s="1090" t="s">
        <v>169</v>
      </c>
      <c r="Q18" s="1091"/>
      <c r="R18" s="1091"/>
      <c r="S18" s="1092"/>
      <c r="T18" s="144"/>
      <c r="U18" s="145"/>
      <c r="V18" s="145"/>
      <c r="W18" s="146"/>
    </row>
    <row r="19" spans="2:23" ht="21.75" customHeight="1" thickBot="1">
      <c r="B19" s="331" t="s">
        <v>170</v>
      </c>
      <c r="C19" s="1128"/>
      <c r="D19" s="1094"/>
      <c r="E19" s="1094"/>
      <c r="F19" s="1094"/>
      <c r="G19" s="1095"/>
      <c r="H19" s="1093"/>
      <c r="I19" s="1094"/>
      <c r="J19" s="1094"/>
      <c r="K19" s="1095"/>
      <c r="L19" s="1093"/>
      <c r="M19" s="1094"/>
      <c r="N19" s="1094"/>
      <c r="O19" s="1095"/>
      <c r="P19" s="1093"/>
      <c r="Q19" s="1094"/>
      <c r="R19" s="1094"/>
      <c r="S19" s="1095"/>
      <c r="T19" s="144"/>
      <c r="U19" s="145"/>
      <c r="V19" s="145"/>
      <c r="W19" s="146"/>
    </row>
    <row r="20" spans="2:23" ht="21.75" customHeight="1">
      <c r="B20" s="155" t="s">
        <v>172</v>
      </c>
      <c r="C20" s="1128"/>
      <c r="D20" s="1032" t="s">
        <v>318</v>
      </c>
      <c r="E20" s="940"/>
      <c r="F20" s="1033"/>
      <c r="G20" s="938" t="s">
        <v>448</v>
      </c>
      <c r="H20" s="1030" t="s">
        <v>318</v>
      </c>
      <c r="I20" s="938" t="s">
        <v>448</v>
      </c>
      <c r="J20" s="1036" t="s">
        <v>452</v>
      </c>
      <c r="K20" s="915" t="s">
        <v>451</v>
      </c>
      <c r="L20" s="1030" t="s">
        <v>318</v>
      </c>
      <c r="M20" s="938" t="s">
        <v>448</v>
      </c>
      <c r="N20" s="1036" t="s">
        <v>452</v>
      </c>
      <c r="O20" s="918" t="s">
        <v>450</v>
      </c>
      <c r="P20" s="1030" t="s">
        <v>318</v>
      </c>
      <c r="Q20" s="915" t="s">
        <v>451</v>
      </c>
      <c r="R20" s="1036" t="s">
        <v>452</v>
      </c>
      <c r="S20" s="918" t="s">
        <v>450</v>
      </c>
      <c r="T20" s="144"/>
      <c r="U20" s="145"/>
      <c r="V20" s="145"/>
      <c r="W20" s="146"/>
    </row>
    <row r="21" spans="2:23" ht="21.75" customHeight="1">
      <c r="B21" s="155" t="s">
        <v>173</v>
      </c>
      <c r="C21" s="1128"/>
      <c r="D21" s="1032"/>
      <c r="E21" s="940"/>
      <c r="F21" s="1033"/>
      <c r="G21" s="932"/>
      <c r="H21" s="1032"/>
      <c r="I21" s="932"/>
      <c r="J21" s="1037"/>
      <c r="K21" s="916"/>
      <c r="L21" s="1032"/>
      <c r="M21" s="932"/>
      <c r="N21" s="1037"/>
      <c r="O21" s="919"/>
      <c r="P21" s="1032"/>
      <c r="Q21" s="916"/>
      <c r="R21" s="1037"/>
      <c r="S21" s="919"/>
      <c r="T21" s="144"/>
      <c r="U21" s="145"/>
      <c r="V21" s="145"/>
      <c r="W21" s="146"/>
    </row>
    <row r="22" spans="2:23" ht="21.75" customHeight="1">
      <c r="B22" s="155" t="s">
        <v>174</v>
      </c>
      <c r="C22" s="1128"/>
      <c r="D22" s="1032"/>
      <c r="E22" s="940"/>
      <c r="F22" s="1033"/>
      <c r="G22" s="932"/>
      <c r="H22" s="1032"/>
      <c r="I22" s="932"/>
      <c r="J22" s="1037"/>
      <c r="K22" s="916"/>
      <c r="L22" s="1032"/>
      <c r="M22" s="932"/>
      <c r="N22" s="1037"/>
      <c r="O22" s="919"/>
      <c r="P22" s="1032"/>
      <c r="Q22" s="916"/>
      <c r="R22" s="1037"/>
      <c r="S22" s="919"/>
      <c r="T22" s="144"/>
      <c r="U22" s="145"/>
      <c r="V22" s="145"/>
      <c r="W22" s="146"/>
    </row>
    <row r="23" spans="2:23" ht="21.75" customHeight="1" thickBot="1">
      <c r="B23" s="155" t="s">
        <v>175</v>
      </c>
      <c r="C23" s="900"/>
      <c r="D23" s="1032"/>
      <c r="E23" s="940"/>
      <c r="F23" s="1033"/>
      <c r="G23" s="933"/>
      <c r="H23" s="1034"/>
      <c r="I23" s="933"/>
      <c r="J23" s="1038"/>
      <c r="K23" s="917"/>
      <c r="L23" s="1034"/>
      <c r="M23" s="933"/>
      <c r="N23" s="1038"/>
      <c r="O23" s="920"/>
      <c r="P23" s="1034"/>
      <c r="Q23" s="917"/>
      <c r="R23" s="1038"/>
      <c r="S23" s="920"/>
      <c r="T23" s="144"/>
      <c r="U23" s="145"/>
      <c r="V23" s="145"/>
      <c r="W23" s="146"/>
    </row>
    <row r="24" spans="2:23" ht="21.75" customHeight="1" thickBot="1">
      <c r="B24" s="156" t="s">
        <v>176</v>
      </c>
      <c r="C24" s="1039" t="s">
        <v>111</v>
      </c>
      <c r="D24" s="924" t="s">
        <v>165</v>
      </c>
      <c r="E24" s="925"/>
      <c r="F24" s="925"/>
      <c r="G24" s="926"/>
      <c r="H24" s="924" t="s">
        <v>165</v>
      </c>
      <c r="I24" s="925"/>
      <c r="J24" s="925"/>
      <c r="K24" s="926"/>
      <c r="L24" s="924" t="s">
        <v>165</v>
      </c>
      <c r="M24" s="925"/>
      <c r="N24" s="925"/>
      <c r="O24" s="926"/>
      <c r="P24" s="924" t="s">
        <v>165</v>
      </c>
      <c r="Q24" s="925"/>
      <c r="R24" s="925"/>
      <c r="S24" s="926"/>
      <c r="T24" s="144"/>
      <c r="U24" s="145"/>
      <c r="V24" s="145"/>
      <c r="W24" s="146"/>
    </row>
    <row r="25" spans="2:23" ht="21.75" customHeight="1">
      <c r="B25" s="157" t="s">
        <v>177</v>
      </c>
      <c r="C25" s="1039"/>
      <c r="D25" s="1032" t="s">
        <v>318</v>
      </c>
      <c r="E25" s="940"/>
      <c r="F25" s="1033"/>
      <c r="G25" s="931" t="s">
        <v>375</v>
      </c>
      <c r="H25" s="1030" t="s">
        <v>318</v>
      </c>
      <c r="I25" s="938" t="s">
        <v>448</v>
      </c>
      <c r="J25" s="1036" t="s">
        <v>452</v>
      </c>
      <c r="K25" s="918" t="s">
        <v>450</v>
      </c>
      <c r="L25" s="1030" t="s">
        <v>318</v>
      </c>
      <c r="M25" s="938" t="s">
        <v>448</v>
      </c>
      <c r="N25" s="1036" t="s">
        <v>452</v>
      </c>
      <c r="O25" s="915" t="s">
        <v>451</v>
      </c>
      <c r="P25" s="1030" t="s">
        <v>318</v>
      </c>
      <c r="Q25" s="1031"/>
      <c r="R25" s="931" t="s">
        <v>375</v>
      </c>
      <c r="S25" s="918" t="s">
        <v>450</v>
      </c>
      <c r="T25" s="144"/>
      <c r="U25" s="145"/>
      <c r="V25" s="145"/>
      <c r="W25" s="146"/>
    </row>
    <row r="26" spans="2:23" ht="21.75" customHeight="1">
      <c r="B26" s="155" t="s">
        <v>178</v>
      </c>
      <c r="C26" s="1040"/>
      <c r="D26" s="1032"/>
      <c r="E26" s="940"/>
      <c r="F26" s="1033"/>
      <c r="G26" s="928"/>
      <c r="H26" s="1032"/>
      <c r="I26" s="932"/>
      <c r="J26" s="1037"/>
      <c r="K26" s="919"/>
      <c r="L26" s="1032"/>
      <c r="M26" s="932"/>
      <c r="N26" s="1037"/>
      <c r="O26" s="916"/>
      <c r="P26" s="1032"/>
      <c r="Q26" s="1033"/>
      <c r="R26" s="928"/>
      <c r="S26" s="919"/>
      <c r="T26" s="144"/>
      <c r="U26" s="145"/>
      <c r="V26" s="145"/>
      <c r="W26" s="146"/>
    </row>
    <row r="27" spans="2:23" ht="21.75" customHeight="1">
      <c r="B27" s="155" t="s">
        <v>179</v>
      </c>
      <c r="C27" s="1041" t="s">
        <v>255</v>
      </c>
      <c r="D27" s="1032"/>
      <c r="E27" s="940"/>
      <c r="F27" s="1033"/>
      <c r="G27" s="928"/>
      <c r="H27" s="1032"/>
      <c r="I27" s="932"/>
      <c r="J27" s="1037"/>
      <c r="K27" s="919"/>
      <c r="L27" s="1032"/>
      <c r="M27" s="932"/>
      <c r="N27" s="1037"/>
      <c r="O27" s="916"/>
      <c r="P27" s="1032"/>
      <c r="Q27" s="1033"/>
      <c r="R27" s="928"/>
      <c r="S27" s="919"/>
      <c r="T27" s="144"/>
      <c r="U27" s="145"/>
      <c r="V27" s="145"/>
      <c r="W27" s="146"/>
    </row>
    <row r="28" spans="2:23" ht="21.75" customHeight="1" thickBot="1">
      <c r="B28" s="155" t="s">
        <v>378</v>
      </c>
      <c r="C28" s="1042"/>
      <c r="D28" s="1032"/>
      <c r="E28" s="940"/>
      <c r="F28" s="1033"/>
      <c r="G28" s="923"/>
      <c r="H28" s="1034"/>
      <c r="I28" s="933"/>
      <c r="J28" s="1038"/>
      <c r="K28" s="920"/>
      <c r="L28" s="1034"/>
      <c r="M28" s="933"/>
      <c r="N28" s="1038"/>
      <c r="O28" s="917"/>
      <c r="P28" s="1034"/>
      <c r="Q28" s="1035"/>
      <c r="R28" s="923"/>
      <c r="S28" s="920"/>
      <c r="T28" s="144"/>
      <c r="U28" s="145"/>
      <c r="V28" s="145"/>
      <c r="W28" s="146"/>
    </row>
    <row r="29" spans="2:23" ht="21.75" customHeight="1" thickBot="1">
      <c r="B29" s="331" t="s">
        <v>379</v>
      </c>
      <c r="C29" s="912" t="s">
        <v>180</v>
      </c>
      <c r="D29" s="1078" t="s">
        <v>180</v>
      </c>
      <c r="E29" s="1079"/>
      <c r="F29" s="1079"/>
      <c r="G29" s="1080"/>
      <c r="H29" s="1078" t="s">
        <v>180</v>
      </c>
      <c r="I29" s="1079"/>
      <c r="J29" s="1079"/>
      <c r="K29" s="1080"/>
      <c r="L29" s="924" t="s">
        <v>165</v>
      </c>
      <c r="M29" s="925"/>
      <c r="N29" s="925"/>
      <c r="O29" s="926"/>
      <c r="P29" s="1078" t="s">
        <v>180</v>
      </c>
      <c r="Q29" s="1079"/>
      <c r="R29" s="1079"/>
      <c r="S29" s="1080"/>
      <c r="T29" s="144"/>
      <c r="U29" s="145"/>
      <c r="V29" s="145"/>
      <c r="W29" s="146"/>
    </row>
    <row r="30" spans="2:23" ht="21.75" customHeight="1">
      <c r="B30" s="331" t="s">
        <v>194</v>
      </c>
      <c r="C30" s="912"/>
      <c r="D30" s="1081"/>
      <c r="E30" s="1082"/>
      <c r="F30" s="1082"/>
      <c r="G30" s="1083"/>
      <c r="H30" s="1081"/>
      <c r="I30" s="1082"/>
      <c r="J30" s="1082"/>
      <c r="K30" s="1083"/>
      <c r="L30" s="1078" t="s">
        <v>149</v>
      </c>
      <c r="M30" s="1079"/>
      <c r="N30" s="1079"/>
      <c r="O30" s="1080"/>
      <c r="P30" s="1081"/>
      <c r="Q30" s="1082"/>
      <c r="R30" s="1082"/>
      <c r="S30" s="1083"/>
      <c r="T30" s="144"/>
      <c r="U30" s="145"/>
      <c r="V30" s="145"/>
      <c r="W30" s="146"/>
    </row>
    <row r="31" spans="2:23" ht="21.75" customHeight="1" thickBot="1">
      <c r="B31" s="331" t="s">
        <v>195</v>
      </c>
      <c r="C31" s="912"/>
      <c r="D31" s="1084"/>
      <c r="E31" s="1085"/>
      <c r="F31" s="1085"/>
      <c r="G31" s="1086"/>
      <c r="H31" s="1084"/>
      <c r="I31" s="1085"/>
      <c r="J31" s="1085"/>
      <c r="K31" s="1086"/>
      <c r="L31" s="1081"/>
      <c r="M31" s="1082"/>
      <c r="N31" s="1082"/>
      <c r="O31" s="1083"/>
      <c r="P31" s="1084"/>
      <c r="Q31" s="1085"/>
      <c r="R31" s="1085"/>
      <c r="S31" s="1086"/>
      <c r="T31" s="144"/>
      <c r="U31" s="145"/>
      <c r="V31" s="145"/>
      <c r="W31" s="146"/>
    </row>
    <row r="32" spans="2:23" ht="21.75" customHeight="1">
      <c r="B32" s="155" t="s">
        <v>196</v>
      </c>
      <c r="C32" s="927" t="s">
        <v>171</v>
      </c>
      <c r="D32" s="1030" t="s">
        <v>318</v>
      </c>
      <c r="E32" s="970"/>
      <c r="F32" s="939"/>
      <c r="G32" s="931" t="s">
        <v>375</v>
      </c>
      <c r="H32" s="1030" t="s">
        <v>318</v>
      </c>
      <c r="I32" s="915" t="s">
        <v>451</v>
      </c>
      <c r="J32" s="1036" t="s">
        <v>452</v>
      </c>
      <c r="K32" s="918" t="s">
        <v>450</v>
      </c>
      <c r="L32" s="1081"/>
      <c r="M32" s="1082"/>
      <c r="N32" s="1082"/>
      <c r="O32" s="1083"/>
      <c r="P32" s="1030" t="s">
        <v>318</v>
      </c>
      <c r="Q32" s="1031"/>
      <c r="R32" s="938" t="s">
        <v>448</v>
      </c>
      <c r="S32" s="934" t="s">
        <v>449</v>
      </c>
      <c r="T32" s="144"/>
      <c r="U32" s="145"/>
      <c r="V32" s="145"/>
      <c r="W32" s="146"/>
    </row>
    <row r="33" spans="2:23" ht="21.75" customHeight="1">
      <c r="B33" s="333" t="s">
        <v>197</v>
      </c>
      <c r="C33" s="922"/>
      <c r="D33" s="1032"/>
      <c r="E33" s="940"/>
      <c r="F33" s="935"/>
      <c r="G33" s="928"/>
      <c r="H33" s="1032"/>
      <c r="I33" s="916"/>
      <c r="J33" s="1037"/>
      <c r="K33" s="919"/>
      <c r="L33" s="1081"/>
      <c r="M33" s="1082"/>
      <c r="N33" s="1082"/>
      <c r="O33" s="1083"/>
      <c r="P33" s="1032"/>
      <c r="Q33" s="1033"/>
      <c r="R33" s="932"/>
      <c r="S33" s="929"/>
      <c r="T33" s="144"/>
      <c r="U33" s="145"/>
      <c r="V33" s="145"/>
      <c r="W33" s="146"/>
    </row>
    <row r="34" spans="2:23" ht="21.75" customHeight="1" thickBot="1">
      <c r="B34" s="332" t="s">
        <v>198</v>
      </c>
      <c r="C34" s="914"/>
      <c r="D34" s="1032"/>
      <c r="E34" s="940"/>
      <c r="F34" s="935"/>
      <c r="G34" s="928"/>
      <c r="H34" s="1032"/>
      <c r="I34" s="916"/>
      <c r="J34" s="1037"/>
      <c r="K34" s="919"/>
      <c r="L34" s="1081"/>
      <c r="M34" s="1082"/>
      <c r="N34" s="1082"/>
      <c r="O34" s="1083"/>
      <c r="P34" s="1032"/>
      <c r="Q34" s="1033"/>
      <c r="R34" s="932"/>
      <c r="S34" s="929"/>
      <c r="T34" s="144"/>
      <c r="U34" s="145"/>
      <c r="V34" s="145"/>
      <c r="W34" s="146"/>
    </row>
    <row r="35" spans="2:23" ht="21.75" customHeight="1" thickBot="1">
      <c r="B35" s="334" t="s">
        <v>199</v>
      </c>
      <c r="C35" s="921" t="s">
        <v>258</v>
      </c>
      <c r="D35" s="1034"/>
      <c r="E35" s="936"/>
      <c r="F35" s="937"/>
      <c r="G35" s="923"/>
      <c r="H35" s="1034"/>
      <c r="I35" s="917"/>
      <c r="J35" s="1038"/>
      <c r="K35" s="920"/>
      <c r="L35" s="1081"/>
      <c r="M35" s="1082"/>
      <c r="N35" s="1082"/>
      <c r="O35" s="1083"/>
      <c r="P35" s="1034"/>
      <c r="Q35" s="1035"/>
      <c r="R35" s="933"/>
      <c r="S35" s="930"/>
      <c r="T35" s="144"/>
      <c r="U35" s="145"/>
      <c r="V35" s="145"/>
      <c r="W35" s="146"/>
    </row>
    <row r="36" spans="2:23" ht="21.75" customHeight="1" thickBot="1">
      <c r="B36" s="614" t="s">
        <v>380</v>
      </c>
      <c r="C36" s="913"/>
      <c r="D36" s="616"/>
      <c r="E36" s="616"/>
      <c r="F36" s="616"/>
      <c r="G36" s="617"/>
      <c r="H36" s="615"/>
      <c r="I36" s="616"/>
      <c r="J36" s="616"/>
      <c r="K36" s="617"/>
      <c r="L36" s="1081"/>
      <c r="M36" s="1082"/>
      <c r="N36" s="1082"/>
      <c r="O36" s="1083"/>
      <c r="P36" s="615"/>
      <c r="Q36" s="616"/>
      <c r="R36" s="616"/>
      <c r="S36" s="617"/>
      <c r="T36" s="144"/>
      <c r="U36" s="145"/>
      <c r="V36" s="145"/>
      <c r="W36" s="146"/>
    </row>
    <row r="37" spans="2:23" ht="21.75" customHeight="1" thickBot="1">
      <c r="B37" s="618" t="s">
        <v>381</v>
      </c>
      <c r="C37" s="619"/>
      <c r="D37" s="620"/>
      <c r="E37" s="621"/>
      <c r="F37" s="621"/>
      <c r="G37" s="622"/>
      <c r="H37" s="620"/>
      <c r="I37" s="621"/>
      <c r="J37" s="621"/>
      <c r="K37" s="622"/>
      <c r="L37" s="1084"/>
      <c r="M37" s="1085"/>
      <c r="N37" s="1085"/>
      <c r="O37" s="1086"/>
      <c r="P37" s="620"/>
      <c r="Q37" s="621"/>
      <c r="R37" s="621"/>
      <c r="S37" s="622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1112" t="s">
        <v>200</v>
      </c>
      <c r="D39" s="1112"/>
      <c r="E39" s="1112"/>
      <c r="F39" s="1112"/>
      <c r="G39" s="1112"/>
      <c r="H39" s="1112"/>
      <c r="I39" s="1112"/>
      <c r="J39" s="1112"/>
      <c r="K39" s="1112"/>
      <c r="L39" s="1112"/>
      <c r="M39" s="1112"/>
      <c r="N39" s="1112"/>
      <c r="O39" s="1112"/>
      <c r="P39" s="1112"/>
      <c r="Q39" s="1112"/>
      <c r="R39" s="1112"/>
      <c r="S39" s="1112"/>
      <c r="T39" s="1112"/>
      <c r="U39" s="37"/>
      <c r="V39" s="37"/>
      <c r="W39" s="38"/>
    </row>
    <row r="40" spans="2:23" s="35" customFormat="1" ht="18" thickBot="1">
      <c r="B40" s="36"/>
      <c r="C40" s="40"/>
      <c r="D40" s="1105"/>
      <c r="E40" s="1105"/>
      <c r="F40" s="1105"/>
      <c r="G40" s="1105"/>
      <c r="H40" s="1105"/>
      <c r="I40" s="1105"/>
      <c r="J40" s="1105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901" t="s">
        <v>375</v>
      </c>
      <c r="D41" s="1106" t="s">
        <v>383</v>
      </c>
      <c r="E41" s="1107"/>
      <c r="F41" s="1107"/>
      <c r="G41" s="1107"/>
      <c r="H41" s="1107"/>
      <c r="I41" s="1107"/>
      <c r="J41" s="1108"/>
      <c r="K41" s="648"/>
      <c r="L41" s="648" t="s">
        <v>193</v>
      </c>
      <c r="M41" s="902"/>
      <c r="N41" s="1109" t="s">
        <v>382</v>
      </c>
      <c r="O41" s="1110"/>
      <c r="P41" s="1110"/>
      <c r="Q41" s="1110"/>
      <c r="R41" s="1110"/>
      <c r="S41" s="1110"/>
      <c r="T41" s="1111"/>
      <c r="U41" s="37"/>
      <c r="V41" s="37"/>
      <c r="W41" s="38"/>
    </row>
    <row r="42" spans="2:23" s="35" customFormat="1" ht="17.25">
      <c r="B42" s="36"/>
      <c r="C42" s="40" t="s">
        <v>318</v>
      </c>
      <c r="D42" s="1102" t="s">
        <v>390</v>
      </c>
      <c r="E42" s="1103"/>
      <c r="F42" s="1103"/>
      <c r="G42" s="1103"/>
      <c r="H42" s="1103"/>
      <c r="I42" s="1103"/>
      <c r="J42" s="1104"/>
      <c r="K42" s="42"/>
      <c r="L42" s="42" t="s">
        <v>204</v>
      </c>
      <c r="M42" s="903"/>
      <c r="N42" s="1062" t="s">
        <v>205</v>
      </c>
      <c r="O42" s="1063"/>
      <c r="P42" s="1063"/>
      <c r="Q42" s="1063"/>
      <c r="R42" s="1063"/>
      <c r="S42" s="1063"/>
      <c r="T42" s="1064"/>
      <c r="U42" s="37"/>
      <c r="V42" s="37"/>
      <c r="W42" s="38"/>
    </row>
    <row r="43" spans="2:23" s="35" customFormat="1" ht="17.25">
      <c r="B43" s="36"/>
      <c r="C43" s="161" t="s">
        <v>448</v>
      </c>
      <c r="D43" s="1096" t="s">
        <v>72</v>
      </c>
      <c r="E43" s="1097"/>
      <c r="F43" s="1097"/>
      <c r="G43" s="1097"/>
      <c r="H43" s="1097"/>
      <c r="I43" s="1097"/>
      <c r="J43" s="1098"/>
      <c r="K43" s="647"/>
      <c r="L43" s="647" t="s">
        <v>263</v>
      </c>
      <c r="M43" s="904"/>
      <c r="N43" s="1099" t="s">
        <v>264</v>
      </c>
      <c r="O43" s="1100"/>
      <c r="P43" s="1100"/>
      <c r="Q43" s="1100"/>
      <c r="R43" s="1100"/>
      <c r="S43" s="1100"/>
      <c r="T43" s="1101"/>
      <c r="U43" s="37"/>
      <c r="V43" s="37"/>
      <c r="W43" s="38"/>
    </row>
    <row r="44" spans="2:23" s="35" customFormat="1" ht="17.25">
      <c r="B44" s="36"/>
      <c r="C44" s="646" t="s">
        <v>452</v>
      </c>
      <c r="D44" s="1068" t="s">
        <v>385</v>
      </c>
      <c r="E44" s="1069"/>
      <c r="F44" s="1069"/>
      <c r="G44" s="1069"/>
      <c r="H44" s="1069"/>
      <c r="I44" s="1069"/>
      <c r="J44" s="1070"/>
      <c r="K44" s="42"/>
      <c r="L44" s="42" t="s">
        <v>449</v>
      </c>
      <c r="M44" s="903"/>
      <c r="N44" s="1062" t="s">
        <v>384</v>
      </c>
      <c r="O44" s="1063"/>
      <c r="P44" s="1063"/>
      <c r="Q44" s="1063"/>
      <c r="R44" s="1063"/>
      <c r="S44" s="1063"/>
      <c r="T44" s="1064"/>
      <c r="U44" s="37"/>
      <c r="V44" s="37"/>
      <c r="W44" s="38"/>
    </row>
    <row r="45" spans="2:23" s="35" customFormat="1" ht="17.25">
      <c r="B45" s="36"/>
      <c r="C45" s="42" t="s">
        <v>450</v>
      </c>
      <c r="D45" s="1062" t="s">
        <v>73</v>
      </c>
      <c r="E45" s="1063"/>
      <c r="F45" s="1063"/>
      <c r="G45" s="1063"/>
      <c r="H45" s="1063"/>
      <c r="I45" s="1063"/>
      <c r="J45" s="1064"/>
      <c r="K45" s="646"/>
      <c r="L45" s="143" t="s">
        <v>261</v>
      </c>
      <c r="M45" s="143"/>
      <c r="N45" s="1065" t="s">
        <v>262</v>
      </c>
      <c r="O45" s="1066"/>
      <c r="P45" s="1066"/>
      <c r="Q45" s="1066"/>
      <c r="R45" s="1066"/>
      <c r="S45" s="1066"/>
      <c r="T45" s="1067"/>
      <c r="U45" s="37"/>
      <c r="V45" s="37"/>
      <c r="W45" s="38"/>
    </row>
    <row r="46" spans="2:23" s="35" customFormat="1" ht="18" thickBot="1">
      <c r="B46" s="36"/>
      <c r="C46" s="41" t="s">
        <v>451</v>
      </c>
      <c r="D46" s="1071" t="s">
        <v>74</v>
      </c>
      <c r="E46" s="1072"/>
      <c r="F46" s="1072"/>
      <c r="G46" s="1072"/>
      <c r="H46" s="1072"/>
      <c r="I46" s="1072"/>
      <c r="J46" s="1073"/>
      <c r="K46" s="1074"/>
      <c r="L46" s="1074"/>
      <c r="M46" s="1074"/>
      <c r="N46" s="1075"/>
      <c r="O46" s="1076"/>
      <c r="P46" s="1076"/>
      <c r="Q46" s="1076"/>
      <c r="R46" s="1076"/>
      <c r="S46" s="1076"/>
      <c r="T46" s="1077"/>
      <c r="U46" s="37"/>
      <c r="V46" s="37"/>
      <c r="W46" s="38"/>
    </row>
    <row r="47" spans="2:23" s="35" customFormat="1" ht="19.5" customHeight="1" thickBot="1">
      <c r="B47" s="36"/>
      <c r="C47" s="43"/>
      <c r="D47" s="1061"/>
      <c r="E47" s="1061"/>
      <c r="F47" s="1061"/>
      <c r="G47" s="1061"/>
      <c r="H47" s="1061"/>
      <c r="I47" s="1061"/>
      <c r="J47" s="1061"/>
      <c r="K47" s="1057"/>
      <c r="L47" s="1057"/>
      <c r="M47" s="1057"/>
      <c r="N47" s="1057"/>
      <c r="O47" s="1057"/>
      <c r="P47" s="1057"/>
      <c r="Q47" s="1057"/>
      <c r="R47" s="1057"/>
      <c r="S47" s="1057"/>
      <c r="T47" s="1057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1058" t="s">
        <v>265</v>
      </c>
      <c r="C49" s="1059"/>
      <c r="D49" s="1059"/>
      <c r="E49" s="1059"/>
      <c r="F49" s="1059"/>
      <c r="G49" s="1059"/>
      <c r="H49" s="1060"/>
      <c r="I49" s="54"/>
      <c r="J49" s="55"/>
      <c r="K49" s="55"/>
      <c r="L49" s="55"/>
      <c r="M49" s="55"/>
      <c r="N49" s="1056" t="s">
        <v>206</v>
      </c>
      <c r="O49" s="1056"/>
      <c r="P49" s="1056"/>
      <c r="Q49" s="1056"/>
      <c r="R49" s="1056"/>
      <c r="S49" s="1056"/>
      <c r="T49" s="1056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207</v>
      </c>
      <c r="F51" s="69" t="s">
        <v>208</v>
      </c>
      <c r="G51" s="52"/>
      <c r="H51" s="53"/>
      <c r="I51" s="55"/>
      <c r="J51" s="54"/>
      <c r="K51" s="623"/>
      <c r="L51" s="623"/>
      <c r="M51" s="55"/>
      <c r="N51" s="70" t="s">
        <v>209</v>
      </c>
      <c r="O51" s="72" t="s">
        <v>210</v>
      </c>
      <c r="P51" s="72" t="s">
        <v>211</v>
      </c>
      <c r="Q51" s="71" t="s">
        <v>212</v>
      </c>
      <c r="R51" s="72" t="s">
        <v>213</v>
      </c>
      <c r="S51" s="72" t="s">
        <v>214</v>
      </c>
      <c r="T51" s="72" t="s">
        <v>215</v>
      </c>
      <c r="U51" s="71" t="s">
        <v>216</v>
      </c>
      <c r="V51" s="72" t="s">
        <v>217</v>
      </c>
      <c r="W51" s="64"/>
    </row>
    <row r="52" spans="2:23" s="35" customFormat="1" ht="15.75" customHeight="1">
      <c r="B52" s="65"/>
      <c r="C52" s="624"/>
      <c r="D52" s="625" t="s">
        <v>386</v>
      </c>
      <c r="E52" s="162">
        <v>2</v>
      </c>
      <c r="F52" s="163">
        <f>(E52)/(E67)/C51</f>
        <v>0.06666666666666667</v>
      </c>
      <c r="G52" s="73"/>
      <c r="H52" s="74"/>
      <c r="I52" s="75"/>
      <c r="J52" s="55"/>
      <c r="K52" s="626"/>
      <c r="L52" s="626"/>
      <c r="M52" s="626" t="s">
        <v>386</v>
      </c>
      <c r="N52" s="76">
        <v>18</v>
      </c>
      <c r="O52" s="76" t="s">
        <v>218</v>
      </c>
      <c r="P52" s="76" t="s">
        <v>146</v>
      </c>
      <c r="Q52" s="77" t="s">
        <v>146</v>
      </c>
      <c r="R52" s="76" t="s">
        <v>146</v>
      </c>
      <c r="S52" s="76" t="s">
        <v>146</v>
      </c>
      <c r="T52" s="76" t="s">
        <v>146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24"/>
      <c r="D53" s="625" t="s">
        <v>387</v>
      </c>
      <c r="E53" s="164">
        <v>6</v>
      </c>
      <c r="F53" s="165">
        <f>(E53)/(E67)/C51</f>
        <v>0.2</v>
      </c>
      <c r="G53" s="73"/>
      <c r="H53" s="74"/>
      <c r="I53" s="75"/>
      <c r="J53" s="75"/>
      <c r="K53" s="626"/>
      <c r="L53" s="626"/>
      <c r="M53" s="626" t="s">
        <v>387</v>
      </c>
      <c r="N53" s="78">
        <v>250</v>
      </c>
      <c r="O53" s="78" t="s">
        <v>220</v>
      </c>
      <c r="P53" s="78" t="s">
        <v>286</v>
      </c>
      <c r="Q53" s="79" t="s">
        <v>146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24"/>
      <c r="D54" s="627" t="s">
        <v>388</v>
      </c>
      <c r="E54" s="166">
        <v>1.5</v>
      </c>
      <c r="F54" s="165">
        <f>(E54)/(E67)/C51</f>
        <v>0.05</v>
      </c>
      <c r="G54" s="80"/>
      <c r="H54" s="81"/>
      <c r="I54" s="82"/>
      <c r="J54" s="75"/>
      <c r="K54" s="628"/>
      <c r="L54" s="628"/>
      <c r="M54" s="628" t="s">
        <v>388</v>
      </c>
      <c r="N54" s="78">
        <v>12</v>
      </c>
      <c r="O54" s="78" t="s">
        <v>218</v>
      </c>
      <c r="P54" s="78" t="s">
        <v>146</v>
      </c>
      <c r="Q54" s="79" t="s">
        <v>146</v>
      </c>
      <c r="R54" s="78" t="s">
        <v>146</v>
      </c>
      <c r="S54" s="78" t="s">
        <v>146</v>
      </c>
      <c r="T54" s="78" t="s">
        <v>146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24"/>
      <c r="D55" s="629" t="s">
        <v>389</v>
      </c>
      <c r="E55" s="167">
        <v>8</v>
      </c>
      <c r="F55" s="168">
        <f>(E55)/(E67)/C51</f>
        <v>0.26666666666666666</v>
      </c>
      <c r="G55" s="83"/>
      <c r="H55" s="84"/>
      <c r="I55" s="85"/>
      <c r="J55" s="82"/>
      <c r="K55" s="630"/>
      <c r="L55" s="630"/>
      <c r="M55" s="630" t="s">
        <v>389</v>
      </c>
      <c r="N55" s="78">
        <v>12</v>
      </c>
      <c r="O55" s="78" t="s">
        <v>218</v>
      </c>
      <c r="P55" s="78" t="s">
        <v>286</v>
      </c>
      <c r="Q55" s="79" t="s">
        <v>146</v>
      </c>
      <c r="R55" s="78">
        <v>2</v>
      </c>
      <c r="S55" s="78">
        <v>1</v>
      </c>
      <c r="T55" s="78" t="s">
        <v>146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24"/>
      <c r="D56" s="632" t="s">
        <v>390</v>
      </c>
      <c r="E56" s="169">
        <v>24</v>
      </c>
      <c r="F56" s="170">
        <f>(E56)/(E67)/C51</f>
        <v>0.8</v>
      </c>
      <c r="G56" s="86"/>
      <c r="H56" s="87"/>
      <c r="I56" s="88"/>
      <c r="J56" s="89"/>
      <c r="K56" s="631"/>
      <c r="L56" s="631"/>
      <c r="M56" s="633" t="s">
        <v>390</v>
      </c>
      <c r="N56" s="78">
        <v>250</v>
      </c>
      <c r="O56" s="78" t="s">
        <v>220</v>
      </c>
      <c r="P56" s="78" t="s">
        <v>286</v>
      </c>
      <c r="Q56" s="79" t="s">
        <v>146</v>
      </c>
      <c r="R56" s="78">
        <v>2</v>
      </c>
      <c r="S56" s="78">
        <v>1</v>
      </c>
      <c r="T56" s="78" t="s">
        <v>146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24"/>
      <c r="D57" s="115" t="s">
        <v>453</v>
      </c>
      <c r="E57" s="171">
        <v>20</v>
      </c>
      <c r="F57" s="172">
        <f>(E57)/(E67)/C51</f>
        <v>0.6666666666666666</v>
      </c>
      <c r="G57" s="90"/>
      <c r="H57" s="91"/>
      <c r="I57" s="92"/>
      <c r="J57" s="88"/>
      <c r="K57" s="623"/>
      <c r="L57" s="623"/>
      <c r="M57" s="623" t="s">
        <v>453</v>
      </c>
      <c r="N57" s="78">
        <v>50</v>
      </c>
      <c r="O57" s="78" t="s">
        <v>220</v>
      </c>
      <c r="P57" s="78" t="s">
        <v>286</v>
      </c>
      <c r="Q57" s="79" t="s">
        <v>146</v>
      </c>
      <c r="R57" s="78">
        <v>2</v>
      </c>
      <c r="S57" s="78">
        <v>1</v>
      </c>
      <c r="T57" s="336" t="s">
        <v>146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24"/>
      <c r="D58" s="632" t="s">
        <v>454</v>
      </c>
      <c r="E58" s="173">
        <v>16</v>
      </c>
      <c r="F58" s="174">
        <f>(E58)/(E67)/C51</f>
        <v>0.5333333333333333</v>
      </c>
      <c r="G58" s="93"/>
      <c r="H58" s="94"/>
      <c r="I58" s="95"/>
      <c r="J58" s="92"/>
      <c r="K58" s="633"/>
      <c r="L58" s="633"/>
      <c r="M58" s="633" t="s">
        <v>454</v>
      </c>
      <c r="N58" s="78">
        <v>75</v>
      </c>
      <c r="O58" s="78" t="s">
        <v>220</v>
      </c>
      <c r="P58" s="78" t="s">
        <v>286</v>
      </c>
      <c r="Q58" s="79" t="s">
        <v>146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24"/>
      <c r="D59" s="634" t="s">
        <v>455</v>
      </c>
      <c r="E59" s="175">
        <v>16</v>
      </c>
      <c r="F59" s="176">
        <f>(E59)/(E67)/C51</f>
        <v>0.5333333333333333</v>
      </c>
      <c r="G59" s="96"/>
      <c r="H59" s="97"/>
      <c r="I59" s="98"/>
      <c r="J59" s="95"/>
      <c r="K59" s="635"/>
      <c r="L59" s="635"/>
      <c r="M59" s="635" t="s">
        <v>455</v>
      </c>
      <c r="N59" s="78">
        <v>50</v>
      </c>
      <c r="O59" s="78" t="s">
        <v>220</v>
      </c>
      <c r="P59" s="336" t="s">
        <v>146</v>
      </c>
      <c r="Q59" s="79" t="s">
        <v>146</v>
      </c>
      <c r="R59" s="336" t="s">
        <v>146</v>
      </c>
      <c r="S59" s="336" t="s">
        <v>146</v>
      </c>
      <c r="T59" s="78" t="s">
        <v>146</v>
      </c>
      <c r="U59" s="337" t="s">
        <v>146</v>
      </c>
      <c r="V59" s="336" t="s">
        <v>146</v>
      </c>
      <c r="W59" s="64"/>
    </row>
    <row r="60" spans="2:23" s="35" customFormat="1" ht="15.75" customHeight="1">
      <c r="B60" s="65"/>
      <c r="C60" s="624"/>
      <c r="D60" s="636" t="s">
        <v>285</v>
      </c>
      <c r="E60" s="177">
        <v>2</v>
      </c>
      <c r="F60" s="178">
        <f>(E60)/(E67)/C51</f>
        <v>0.06666666666666667</v>
      </c>
      <c r="G60" s="83"/>
      <c r="H60" s="84"/>
      <c r="I60" s="85"/>
      <c r="J60" s="98"/>
      <c r="K60" s="637"/>
      <c r="L60" s="637"/>
      <c r="M60" s="637" t="s">
        <v>285</v>
      </c>
      <c r="N60" s="78" t="s">
        <v>287</v>
      </c>
      <c r="O60" s="78" t="s">
        <v>220</v>
      </c>
      <c r="P60" s="78" t="s">
        <v>221</v>
      </c>
      <c r="Q60" s="79" t="s">
        <v>146</v>
      </c>
      <c r="R60" s="78">
        <v>2</v>
      </c>
      <c r="S60" s="78">
        <v>1</v>
      </c>
      <c r="T60" s="78" t="s">
        <v>146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24"/>
      <c r="D61" s="634" t="s">
        <v>456</v>
      </c>
      <c r="E61" s="179">
        <v>16</v>
      </c>
      <c r="F61" s="180">
        <f>(E61)/(E67)/C51</f>
        <v>0.5333333333333333</v>
      </c>
      <c r="G61" s="99"/>
      <c r="H61" s="100"/>
      <c r="I61" s="101"/>
      <c r="J61" s="85"/>
      <c r="K61" s="631"/>
      <c r="L61" s="631"/>
      <c r="M61" s="635" t="s">
        <v>456</v>
      </c>
      <c r="N61" s="78">
        <v>40</v>
      </c>
      <c r="O61" s="78" t="s">
        <v>220</v>
      </c>
      <c r="P61" s="78" t="s">
        <v>286</v>
      </c>
      <c r="Q61" s="79" t="s">
        <v>146</v>
      </c>
      <c r="R61" s="336" t="s">
        <v>146</v>
      </c>
      <c r="S61" s="336" t="s">
        <v>146</v>
      </c>
      <c r="T61" s="78" t="s">
        <v>146</v>
      </c>
      <c r="U61" s="337" t="s">
        <v>146</v>
      </c>
      <c r="V61" s="336">
        <v>1</v>
      </c>
      <c r="W61" s="64"/>
    </row>
    <row r="62" spans="2:23" s="35" customFormat="1" ht="15.75" customHeight="1">
      <c r="B62" s="65"/>
      <c r="C62" s="624"/>
      <c r="D62" s="638" t="s">
        <v>457</v>
      </c>
      <c r="E62" s="173">
        <v>12</v>
      </c>
      <c r="F62" s="174">
        <f>(E62)/(E67)/C51</f>
        <v>0.4</v>
      </c>
      <c r="G62" s="103"/>
      <c r="H62" s="104"/>
      <c r="I62" s="105"/>
      <c r="J62" s="75"/>
      <c r="K62" s="639"/>
      <c r="L62" s="639"/>
      <c r="M62" s="639" t="s">
        <v>457</v>
      </c>
      <c r="N62" s="78">
        <v>40</v>
      </c>
      <c r="O62" s="78" t="s">
        <v>220</v>
      </c>
      <c r="P62" s="336" t="s">
        <v>146</v>
      </c>
      <c r="Q62" s="79" t="s">
        <v>146</v>
      </c>
      <c r="R62" s="336" t="s">
        <v>146</v>
      </c>
      <c r="S62" s="336" t="s">
        <v>146</v>
      </c>
      <c r="T62" s="78" t="s">
        <v>146</v>
      </c>
      <c r="U62" s="337" t="s">
        <v>146</v>
      </c>
      <c r="V62" s="336" t="s">
        <v>146</v>
      </c>
      <c r="W62" s="64"/>
    </row>
    <row r="63" spans="2:23" s="35" customFormat="1" ht="15.75" customHeight="1">
      <c r="B63" s="65"/>
      <c r="C63" s="624"/>
      <c r="D63" s="107"/>
      <c r="E63" s="181"/>
      <c r="F63" s="182">
        <f>(E63)/(E67)/C51</f>
        <v>0</v>
      </c>
      <c r="G63" s="103"/>
      <c r="H63" s="104"/>
      <c r="I63" s="105"/>
      <c r="J63" s="75"/>
      <c r="K63" s="623"/>
      <c r="L63" s="623"/>
      <c r="M63" s="108"/>
      <c r="N63" s="109">
        <v>0</v>
      </c>
      <c r="O63" s="109" t="s">
        <v>220</v>
      </c>
      <c r="P63" s="338" t="s">
        <v>146</v>
      </c>
      <c r="Q63" s="44" t="s">
        <v>146</v>
      </c>
      <c r="R63" s="338" t="s">
        <v>146</v>
      </c>
      <c r="S63" s="338" t="s">
        <v>146</v>
      </c>
      <c r="T63" s="338" t="s">
        <v>146</v>
      </c>
      <c r="U63" s="338" t="s">
        <v>146</v>
      </c>
      <c r="V63" s="338" t="s">
        <v>146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37"/>
      <c r="L64" s="637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1053" t="s">
        <v>222</v>
      </c>
      <c r="C65" s="1054"/>
      <c r="D65" s="1055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4.416666666666666</v>
      </c>
      <c r="G66" s="118"/>
      <c r="H66" s="121"/>
      <c r="I66" s="54"/>
      <c r="J66" s="55"/>
      <c r="K66" s="55"/>
      <c r="L66" s="54"/>
      <c r="M66" s="54"/>
      <c r="N66" s="125" t="s">
        <v>209</v>
      </c>
      <c r="O66" s="54" t="s">
        <v>225</v>
      </c>
      <c r="P66" s="54"/>
      <c r="Q66" s="125" t="s">
        <v>212</v>
      </c>
      <c r="R66" s="54" t="s">
        <v>226</v>
      </c>
      <c r="S66" s="54"/>
      <c r="T66" s="125" t="s">
        <v>215</v>
      </c>
      <c r="U66" s="54" t="s">
        <v>227</v>
      </c>
      <c r="V66" s="54"/>
      <c r="W66" s="64"/>
    </row>
    <row r="67" spans="2:25" s="35" customFormat="1" ht="15.75" customHeight="1">
      <c r="B67" s="1053" t="s">
        <v>223</v>
      </c>
      <c r="C67" s="1054"/>
      <c r="D67" s="1055"/>
      <c r="E67" s="123">
        <v>30</v>
      </c>
      <c r="F67" s="124" t="s">
        <v>224</v>
      </c>
      <c r="G67" s="59"/>
      <c r="H67" s="60"/>
      <c r="I67" s="54"/>
      <c r="J67" s="54"/>
      <c r="K67" s="54"/>
      <c r="L67" s="54"/>
      <c r="M67" s="54"/>
      <c r="N67" s="125" t="s">
        <v>210</v>
      </c>
      <c r="O67" s="54" t="s">
        <v>228</v>
      </c>
      <c r="P67" s="54"/>
      <c r="Q67" s="125" t="s">
        <v>213</v>
      </c>
      <c r="R67" s="54" t="s">
        <v>229</v>
      </c>
      <c r="S67" s="54"/>
      <c r="T67" s="125" t="s">
        <v>216</v>
      </c>
      <c r="U67" s="54" t="s">
        <v>230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211</v>
      </c>
      <c r="O68" s="54" t="s">
        <v>232</v>
      </c>
      <c r="P68" s="54"/>
      <c r="Q68" s="125" t="s">
        <v>214</v>
      </c>
      <c r="R68" s="54" t="s">
        <v>233</v>
      </c>
      <c r="S68" s="54"/>
      <c r="T68" s="125" t="s">
        <v>217</v>
      </c>
      <c r="U68" s="54" t="s">
        <v>234</v>
      </c>
      <c r="V68" s="54"/>
      <c r="W68" s="64"/>
      <c r="X68" s="25"/>
      <c r="Y68" s="25"/>
    </row>
    <row r="69" spans="2:25" s="35" customFormat="1" ht="15.75" customHeight="1">
      <c r="B69" s="1053" t="s">
        <v>231</v>
      </c>
      <c r="C69" s="1054"/>
      <c r="D69" s="1055"/>
      <c r="E69" s="123">
        <v>30</v>
      </c>
      <c r="F69" s="124" t="s">
        <v>224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1056" t="s">
        <v>235</v>
      </c>
      <c r="O70" s="1056"/>
      <c r="P70" s="1056"/>
      <c r="Q70" s="1056"/>
      <c r="R70" s="1056"/>
      <c r="S70" s="1056"/>
      <c r="T70" s="1056"/>
      <c r="U70" s="1056"/>
      <c r="V70" s="1056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6">
    <mergeCell ref="B2:B5"/>
    <mergeCell ref="L13:O13"/>
    <mergeCell ref="H9:H12"/>
    <mergeCell ref="H13:K13"/>
    <mergeCell ref="K9:K12"/>
    <mergeCell ref="C7:C2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T13:W13"/>
    <mergeCell ref="O25:O28"/>
    <mergeCell ref="O20:O23"/>
    <mergeCell ref="D18:G19"/>
    <mergeCell ref="K20:K23"/>
    <mergeCell ref="S14:S17"/>
    <mergeCell ref="T14:W17"/>
    <mergeCell ref="N20:N23"/>
    <mergeCell ref="S20:S23"/>
    <mergeCell ref="N42:T42"/>
    <mergeCell ref="D43:J43"/>
    <mergeCell ref="N43:T43"/>
    <mergeCell ref="D42:J42"/>
    <mergeCell ref="D40:J40"/>
    <mergeCell ref="D41:J41"/>
    <mergeCell ref="N41:T41"/>
    <mergeCell ref="C39:T39"/>
    <mergeCell ref="H18:K19"/>
    <mergeCell ref="L18:O19"/>
    <mergeCell ref="P18:S19"/>
    <mergeCell ref="R14:R17"/>
    <mergeCell ref="D24:G24"/>
    <mergeCell ref="H24:K24"/>
    <mergeCell ref="L24:O24"/>
    <mergeCell ref="P24:S24"/>
    <mergeCell ref="P29:S31"/>
    <mergeCell ref="L30:O37"/>
    <mergeCell ref="R32:R35"/>
    <mergeCell ref="S32:S35"/>
    <mergeCell ref="K25:K28"/>
    <mergeCell ref="S25:S28"/>
    <mergeCell ref="D25:F28"/>
    <mergeCell ref="G25:G28"/>
    <mergeCell ref="D45:J45"/>
    <mergeCell ref="N45:T45"/>
    <mergeCell ref="B67:D67"/>
    <mergeCell ref="P32:Q35"/>
    <mergeCell ref="D44:J44"/>
    <mergeCell ref="N44:T44"/>
    <mergeCell ref="J32:J35"/>
    <mergeCell ref="D46:J46"/>
    <mergeCell ref="K46:M46"/>
    <mergeCell ref="N46:T46"/>
    <mergeCell ref="R9:R12"/>
    <mergeCell ref="S9:S12"/>
    <mergeCell ref="B69:D69"/>
    <mergeCell ref="N70:V70"/>
    <mergeCell ref="K47:M47"/>
    <mergeCell ref="N47:T47"/>
    <mergeCell ref="B49:H49"/>
    <mergeCell ref="N49:T49"/>
    <mergeCell ref="B65:D65"/>
    <mergeCell ref="D47:J47"/>
    <mergeCell ref="D9:G12"/>
    <mergeCell ref="I9:I12"/>
    <mergeCell ref="J9:J12"/>
    <mergeCell ref="N9:N12"/>
    <mergeCell ref="D13:G13"/>
    <mergeCell ref="D14:G17"/>
    <mergeCell ref="J14:J17"/>
    <mergeCell ref="H14:H17"/>
    <mergeCell ref="I14:I17"/>
    <mergeCell ref="C29:C31"/>
    <mergeCell ref="R20:R23"/>
    <mergeCell ref="C24:C26"/>
    <mergeCell ref="J25:J28"/>
    <mergeCell ref="N25:N28"/>
    <mergeCell ref="R25:R28"/>
    <mergeCell ref="C27:C28"/>
    <mergeCell ref="D20:F23"/>
    <mergeCell ref="G20:G23"/>
    <mergeCell ref="J20:J23"/>
    <mergeCell ref="C32:C34"/>
    <mergeCell ref="G32:G35"/>
    <mergeCell ref="H32:H35"/>
    <mergeCell ref="I32:I35"/>
    <mergeCell ref="C35:C36"/>
    <mergeCell ref="L9:L12"/>
    <mergeCell ref="M9:M12"/>
    <mergeCell ref="P9:P12"/>
    <mergeCell ref="Q9:Q12"/>
    <mergeCell ref="P14:P17"/>
    <mergeCell ref="Q14:Q17"/>
    <mergeCell ref="H20:H23"/>
    <mergeCell ref="I20:I23"/>
    <mergeCell ref="L20:L23"/>
    <mergeCell ref="M20:M23"/>
    <mergeCell ref="P20:P23"/>
    <mergeCell ref="Q20:Q23"/>
    <mergeCell ref="K14:K17"/>
    <mergeCell ref="L14:O17"/>
    <mergeCell ref="P25:Q28"/>
    <mergeCell ref="D32:F35"/>
    <mergeCell ref="H25:H28"/>
    <mergeCell ref="I25:I28"/>
    <mergeCell ref="L25:L28"/>
    <mergeCell ref="M25:M28"/>
    <mergeCell ref="L29:O29"/>
    <mergeCell ref="K32:K35"/>
    <mergeCell ref="D29:G31"/>
    <mergeCell ref="H29:K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workbookViewId="0" topLeftCell="A1">
      <selection activeCell="B14" sqref="B1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28" s="9" customFormat="1" ht="22.5">
      <c r="A1" s="944" t="s">
        <v>445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5" t="s">
        <v>446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9"/>
    </row>
    <row r="3" spans="1:28" s="952" customFormat="1" ht="22.5">
      <c r="A3" s="945" t="s">
        <v>447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40" t="s">
        <v>391</v>
      </c>
      <c r="B6" s="2"/>
      <c r="C6" s="5"/>
      <c r="D6" s="2"/>
      <c r="E6" s="5"/>
      <c r="F6" s="21"/>
      <c r="G6" s="22"/>
    </row>
    <row r="7" spans="1:7" ht="15">
      <c r="A7" s="641" t="s">
        <v>75</v>
      </c>
      <c r="B7" s="2"/>
      <c r="C7" s="5"/>
      <c r="D7" s="2"/>
      <c r="E7" s="5"/>
      <c r="F7" s="21"/>
      <c r="G7" s="22"/>
    </row>
    <row r="8" spans="1:7" ht="15">
      <c r="A8" s="641"/>
      <c r="B8" s="2"/>
      <c r="C8" s="5"/>
      <c r="D8" s="2"/>
      <c r="E8" s="5"/>
      <c r="F8" s="21"/>
      <c r="G8" s="22"/>
    </row>
    <row r="9" spans="1:7" ht="15">
      <c r="A9" s="640" t="s">
        <v>392</v>
      </c>
      <c r="B9" s="2"/>
      <c r="C9" s="5"/>
      <c r="D9" s="2"/>
      <c r="E9" s="5"/>
      <c r="F9" s="21"/>
      <c r="G9" s="22"/>
    </row>
    <row r="10" spans="1:7" ht="15">
      <c r="A10" s="19">
        <v>1</v>
      </c>
      <c r="B10" s="641" t="s">
        <v>393</v>
      </c>
      <c r="C10" s="5"/>
      <c r="D10" s="2"/>
      <c r="E10" s="5"/>
      <c r="F10" s="21"/>
      <c r="G10" s="22"/>
    </row>
    <row r="11" spans="1:7" ht="15">
      <c r="A11" s="19">
        <v>2</v>
      </c>
      <c r="B11" s="641" t="s">
        <v>394</v>
      </c>
      <c r="C11" s="5"/>
      <c r="D11" s="2"/>
      <c r="E11" s="5"/>
      <c r="F11" s="21"/>
      <c r="G11" s="22"/>
    </row>
    <row r="12" spans="1:7" ht="15">
      <c r="A12" s="641"/>
      <c r="B12" s="2"/>
      <c r="C12" s="5"/>
      <c r="D12" s="2"/>
      <c r="E12" s="5"/>
      <c r="F12" s="21"/>
      <c r="G12" s="22"/>
    </row>
    <row r="13" spans="1:7" ht="15">
      <c r="A13" s="640" t="s">
        <v>33</v>
      </c>
      <c r="B13" s="2"/>
      <c r="C13" s="5"/>
      <c r="D13" s="2"/>
      <c r="E13" s="5"/>
      <c r="F13" s="21"/>
      <c r="G13" s="22"/>
    </row>
    <row r="14" spans="1:7" ht="15">
      <c r="A14" s="20">
        <v>1</v>
      </c>
      <c r="B14" s="1023" t="s">
        <v>35</v>
      </c>
      <c r="C14" s="5"/>
      <c r="D14" s="2"/>
      <c r="E14" s="5"/>
      <c r="F14" s="21"/>
      <c r="G14" s="22"/>
    </row>
    <row r="15" spans="1:7" ht="15">
      <c r="A15" s="20">
        <v>2</v>
      </c>
      <c r="B15" s="1023" t="s">
        <v>36</v>
      </c>
      <c r="C15" s="5"/>
      <c r="D15" s="2"/>
      <c r="E15" s="5"/>
      <c r="F15" s="21"/>
      <c r="G15" s="22"/>
    </row>
    <row r="16" spans="1:7" ht="15">
      <c r="A16" s="20">
        <v>3</v>
      </c>
      <c r="B16" s="1024" t="s">
        <v>37</v>
      </c>
      <c r="C16" s="5"/>
      <c r="D16" s="2"/>
      <c r="E16" s="5"/>
      <c r="F16" s="21"/>
      <c r="G16" s="22"/>
    </row>
    <row r="17" spans="1:7" ht="15">
      <c r="A17" s="641"/>
      <c r="B17" s="2"/>
      <c r="C17" s="5"/>
      <c r="D17" s="2"/>
      <c r="E17" s="5"/>
      <c r="F17" s="21"/>
      <c r="G17" s="22"/>
    </row>
    <row r="18" spans="1:7" ht="15">
      <c r="A18" s="640" t="s">
        <v>34</v>
      </c>
      <c r="B18" s="2"/>
      <c r="C18" s="5"/>
      <c r="D18" s="2"/>
      <c r="E18" s="5"/>
      <c r="F18" s="21"/>
      <c r="G18" s="22"/>
    </row>
    <row r="19" spans="1:7" ht="15">
      <c r="A19" s="1025">
        <v>1</v>
      </c>
      <c r="B19" s="1026" t="s">
        <v>50</v>
      </c>
      <c r="C19" s="5"/>
      <c r="D19" s="2"/>
      <c r="E19" s="5"/>
      <c r="F19" s="21"/>
      <c r="G19" s="22"/>
    </row>
    <row r="20" spans="1:7" ht="15">
      <c r="A20" s="1025">
        <v>2</v>
      </c>
      <c r="B20" s="1026" t="s">
        <v>51</v>
      </c>
      <c r="C20" s="5"/>
      <c r="D20" s="2"/>
      <c r="E20" s="5"/>
      <c r="F20" s="21"/>
      <c r="G20" s="22"/>
    </row>
    <row r="21" spans="1:7" ht="15">
      <c r="A21" s="1025">
        <v>3</v>
      </c>
      <c r="B21" s="1026" t="s">
        <v>52</v>
      </c>
      <c r="C21" s="5"/>
      <c r="D21" s="2"/>
      <c r="E21" s="5"/>
      <c r="F21" s="21"/>
      <c r="G21" s="22"/>
    </row>
    <row r="22" spans="1:7" ht="15">
      <c r="A22" s="1025">
        <v>4</v>
      </c>
      <c r="B22" s="1026" t="s">
        <v>53</v>
      </c>
      <c r="C22" s="5"/>
      <c r="D22" s="2"/>
      <c r="E22" s="5"/>
      <c r="F22" s="21"/>
      <c r="G22" s="22"/>
    </row>
    <row r="23" spans="1:7" ht="15">
      <c r="A23" s="1025">
        <v>5</v>
      </c>
      <c r="B23" s="1026" t="s">
        <v>54</v>
      </c>
      <c r="C23" s="5"/>
      <c r="D23" s="2"/>
      <c r="E23" s="5"/>
      <c r="F23" s="21"/>
      <c r="G23" s="22"/>
    </row>
    <row r="24" spans="1:7" ht="15">
      <c r="A24" s="641"/>
      <c r="B24" s="2"/>
      <c r="C24" s="5"/>
      <c r="D24" s="2"/>
      <c r="E24" s="5"/>
      <c r="F24" s="21"/>
      <c r="G24" s="22"/>
    </row>
    <row r="25" spans="1:7" ht="15">
      <c r="A25" s="640" t="s">
        <v>47</v>
      </c>
      <c r="B25" s="2"/>
      <c r="C25" s="5"/>
      <c r="D25" s="2"/>
      <c r="E25" s="5"/>
      <c r="F25" s="21"/>
      <c r="G25" s="22"/>
    </row>
    <row r="26" spans="1:7" ht="15">
      <c r="A26" s="20">
        <v>1</v>
      </c>
      <c r="B26" s="1024" t="s">
        <v>38</v>
      </c>
      <c r="C26" s="5"/>
      <c r="D26" s="2"/>
      <c r="E26" s="5"/>
      <c r="F26" s="21"/>
      <c r="G26" s="22"/>
    </row>
    <row r="27" spans="1:7" ht="15">
      <c r="A27" s="20">
        <v>2</v>
      </c>
      <c r="B27" s="1023" t="s">
        <v>39</v>
      </c>
      <c r="C27" s="5"/>
      <c r="D27" s="2"/>
      <c r="E27" s="5"/>
      <c r="F27" s="21"/>
      <c r="G27" s="22"/>
    </row>
    <row r="28" spans="1:7" ht="15">
      <c r="A28" s="20">
        <v>3</v>
      </c>
      <c r="B28" s="1023" t="s">
        <v>40</v>
      </c>
      <c r="C28" s="5"/>
      <c r="D28" s="2"/>
      <c r="E28" s="5"/>
      <c r="F28" s="21"/>
      <c r="G28" s="22"/>
    </row>
    <row r="29" spans="1:7" ht="15">
      <c r="A29" s="20">
        <v>4</v>
      </c>
      <c r="B29" s="1024" t="s">
        <v>41</v>
      </c>
      <c r="C29" s="5"/>
      <c r="D29" s="2"/>
      <c r="E29" s="5"/>
      <c r="F29" s="21"/>
      <c r="G29" s="22"/>
    </row>
    <row r="30" spans="1:7" ht="15">
      <c r="A30" s="20">
        <v>5</v>
      </c>
      <c r="B30" s="1024" t="s">
        <v>42</v>
      </c>
      <c r="C30" s="5"/>
      <c r="D30" s="2"/>
      <c r="E30" s="5"/>
      <c r="F30" s="21"/>
      <c r="G30" s="22"/>
    </row>
    <row r="31" spans="1:7" ht="15">
      <c r="A31" s="20">
        <v>6</v>
      </c>
      <c r="B31" s="1024" t="s">
        <v>43</v>
      </c>
      <c r="C31" s="5"/>
      <c r="D31" s="2"/>
      <c r="E31" s="5"/>
      <c r="F31" s="21"/>
      <c r="G31" s="22"/>
    </row>
    <row r="32" spans="1:7" ht="15">
      <c r="A32" s="20">
        <v>7</v>
      </c>
      <c r="B32" s="1023" t="s">
        <v>44</v>
      </c>
      <c r="C32" s="5"/>
      <c r="D32" s="2"/>
      <c r="E32" s="5"/>
      <c r="F32" s="21"/>
      <c r="G32" s="22"/>
    </row>
    <row r="33" spans="1:7" ht="15">
      <c r="A33" s="20">
        <v>8</v>
      </c>
      <c r="B33" s="1024" t="s">
        <v>45</v>
      </c>
      <c r="C33" s="5"/>
      <c r="D33" s="2"/>
      <c r="E33" s="5"/>
      <c r="F33" s="21"/>
      <c r="G33" s="22"/>
    </row>
    <row r="34" spans="1:7" ht="15">
      <c r="A34" s="20">
        <v>9</v>
      </c>
      <c r="B34" s="1024" t="s">
        <v>46</v>
      </c>
      <c r="C34" s="5"/>
      <c r="D34" s="2"/>
      <c r="E34" s="5"/>
      <c r="F34" s="21"/>
      <c r="G34" s="22"/>
    </row>
    <row r="35" spans="1:7" ht="15">
      <c r="A35" s="641"/>
      <c r="B35" s="2"/>
      <c r="C35" s="5"/>
      <c r="D35" s="2"/>
      <c r="E35" s="5"/>
      <c r="F35" s="21"/>
      <c r="G35" s="22"/>
    </row>
    <row r="36" spans="1:7" ht="15">
      <c r="A36" s="640" t="s">
        <v>48</v>
      </c>
      <c r="B36" s="2"/>
      <c r="C36" s="5"/>
      <c r="D36" s="2"/>
      <c r="E36" s="5"/>
      <c r="F36" s="21"/>
      <c r="G36" s="22"/>
    </row>
    <row r="37" spans="1:7" ht="15">
      <c r="A37" s="20">
        <v>1</v>
      </c>
      <c r="B37" s="1024" t="s">
        <v>55</v>
      </c>
      <c r="C37" s="5"/>
      <c r="D37" s="2"/>
      <c r="E37" s="5"/>
      <c r="F37" s="21"/>
      <c r="G37" s="22"/>
    </row>
    <row r="38" spans="1:7" ht="15">
      <c r="A38" s="20">
        <v>2</v>
      </c>
      <c r="B38" s="1024" t="s">
        <v>56</v>
      </c>
      <c r="C38" s="5"/>
      <c r="D38" s="2"/>
      <c r="E38" s="5"/>
      <c r="F38" s="21"/>
      <c r="G38" s="22"/>
    </row>
    <row r="39" spans="1:7" ht="15">
      <c r="A39" s="20">
        <v>3</v>
      </c>
      <c r="B39" s="1024" t="s">
        <v>57</v>
      </c>
      <c r="C39" s="5"/>
      <c r="D39" s="2"/>
      <c r="E39" s="5"/>
      <c r="F39" s="21"/>
      <c r="G39" s="22"/>
    </row>
    <row r="40" spans="1:7" ht="15">
      <c r="A40" s="20">
        <v>4</v>
      </c>
      <c r="B40" s="1023" t="s">
        <v>44</v>
      </c>
      <c r="C40" s="5"/>
      <c r="D40" s="2"/>
      <c r="E40" s="5"/>
      <c r="F40" s="21"/>
      <c r="G40" s="22"/>
    </row>
    <row r="41" spans="1:7" ht="15">
      <c r="A41" s="20">
        <v>5</v>
      </c>
      <c r="B41" s="1023" t="s">
        <v>58</v>
      </c>
      <c r="C41" s="5"/>
      <c r="D41" s="2"/>
      <c r="E41" s="5"/>
      <c r="F41" s="21"/>
      <c r="G41" s="22"/>
    </row>
    <row r="42" spans="1:7" ht="15">
      <c r="A42" s="20">
        <v>6</v>
      </c>
      <c r="B42" s="1024" t="s">
        <v>59</v>
      </c>
      <c r="C42" s="5"/>
      <c r="D42" s="2"/>
      <c r="E42" s="5"/>
      <c r="F42" s="21"/>
      <c r="G42" s="22"/>
    </row>
    <row r="43" spans="1:7" ht="15">
      <c r="A43" s="20">
        <v>7</v>
      </c>
      <c r="B43" s="1024" t="s">
        <v>46</v>
      </c>
      <c r="C43" s="5"/>
      <c r="D43" s="2"/>
      <c r="E43" s="5"/>
      <c r="F43" s="21"/>
      <c r="G43" s="22"/>
    </row>
    <row r="44" spans="1:7" ht="15">
      <c r="A44" s="641"/>
      <c r="B44" s="2"/>
      <c r="C44" s="5"/>
      <c r="D44" s="2"/>
      <c r="E44" s="5"/>
      <c r="F44" s="21"/>
      <c r="G44" s="22"/>
    </row>
    <row r="45" spans="1:7" ht="15">
      <c r="A45" s="640" t="s">
        <v>49</v>
      </c>
      <c r="B45" s="2"/>
      <c r="C45" s="5"/>
      <c r="D45" s="2"/>
      <c r="E45" s="5"/>
      <c r="F45" s="21"/>
      <c r="G45" s="22"/>
    </row>
    <row r="46" spans="1:7" ht="15">
      <c r="A46" s="20">
        <v>1</v>
      </c>
      <c r="B46" s="1023" t="s">
        <v>60</v>
      </c>
      <c r="C46" s="5"/>
      <c r="D46" s="2"/>
      <c r="E46" s="5"/>
      <c r="F46" s="21"/>
      <c r="G46" s="22"/>
    </row>
    <row r="47" spans="1:7" ht="15">
      <c r="A47" s="20">
        <v>2</v>
      </c>
      <c r="B47" s="1023" t="s">
        <v>61</v>
      </c>
      <c r="C47" s="5"/>
      <c r="D47" s="2"/>
      <c r="E47" s="5"/>
      <c r="F47" s="21"/>
      <c r="G47" s="22"/>
    </row>
    <row r="48" spans="1:7" ht="15">
      <c r="A48" s="20">
        <v>3</v>
      </c>
      <c r="B48" s="20" t="s">
        <v>62</v>
      </c>
      <c r="C48" s="5"/>
      <c r="D48" s="2"/>
      <c r="E48" s="5"/>
      <c r="F48" s="21"/>
      <c r="G48" s="22"/>
    </row>
    <row r="49" spans="1:7" ht="15">
      <c r="A49" s="20">
        <v>4</v>
      </c>
      <c r="B49" s="20" t="s">
        <v>63</v>
      </c>
      <c r="C49" s="5"/>
      <c r="D49" s="2"/>
      <c r="E49" s="5"/>
      <c r="F49" s="21"/>
      <c r="G49" s="22"/>
    </row>
    <row r="50" spans="1:7" ht="15">
      <c r="A50" s="20">
        <v>5</v>
      </c>
      <c r="B50" s="20" t="s">
        <v>64</v>
      </c>
      <c r="C50" s="5"/>
      <c r="D50" s="2"/>
      <c r="E50" s="5"/>
      <c r="F50" s="21"/>
      <c r="G50" s="22"/>
    </row>
    <row r="51" spans="1:7" ht="15">
      <c r="A51" s="20">
        <v>6</v>
      </c>
      <c r="B51" s="20" t="s">
        <v>65</v>
      </c>
      <c r="C51" s="5"/>
      <c r="D51" s="2"/>
      <c r="E51" s="5"/>
      <c r="F51" s="21"/>
      <c r="G51" s="22"/>
    </row>
    <row r="52" spans="2:7" ht="15">
      <c r="B52" s="2"/>
      <c r="C52" s="5"/>
      <c r="D52" s="2"/>
      <c r="E52" s="5"/>
      <c r="F52" s="21"/>
      <c r="G52" s="22"/>
    </row>
    <row r="53" spans="2:7" ht="15">
      <c r="B53" s="2" t="s">
        <v>131</v>
      </c>
      <c r="C53" s="20" t="s">
        <v>132</v>
      </c>
      <c r="D53" s="2" t="s">
        <v>131</v>
      </c>
      <c r="E53" s="20"/>
      <c r="F53" s="21" t="s">
        <v>131</v>
      </c>
      <c r="G53" s="22" t="s">
        <v>131</v>
      </c>
    </row>
    <row r="54" spans="2:4" ht="15">
      <c r="B54" s="20"/>
      <c r="C54" s="20" t="s">
        <v>133</v>
      </c>
      <c r="D54" s="20"/>
    </row>
    <row r="55" spans="2:4" ht="15">
      <c r="B55" s="20"/>
      <c r="C55" s="20"/>
      <c r="D55" s="20"/>
    </row>
    <row r="56" spans="2:3" ht="15">
      <c r="B56" s="20"/>
      <c r="C56" s="20"/>
    </row>
    <row r="57" spans="2:3" ht="15">
      <c r="B57" s="20"/>
      <c r="C57" s="20"/>
    </row>
    <row r="58" spans="2:3" ht="15">
      <c r="B58" s="20"/>
      <c r="C5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7"/>
  <sheetViews>
    <sheetView showGridLines="0" zoomScale="80" zoomScaleNormal="80" workbookViewId="0" topLeftCell="A40">
      <selection activeCell="E76" sqref="E76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2"/>
      <c r="C2" s="473"/>
      <c r="D2" s="473"/>
      <c r="E2" s="474"/>
      <c r="F2" s="473"/>
      <c r="G2" s="473"/>
      <c r="H2" s="473"/>
      <c r="I2" s="47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1134" t="str">
        <f>'[1]802.11 Cover'!$C$3</f>
        <v>INTERIM</v>
      </c>
      <c r="D3" s="1135"/>
      <c r="E3" s="1136" t="s">
        <v>339</v>
      </c>
      <c r="F3" s="1137"/>
      <c r="G3" s="1137"/>
      <c r="H3" s="1137"/>
      <c r="I3" s="476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1144" t="str">
        <f>'[1]802.11 Cover'!$C$4</f>
        <v>R3</v>
      </c>
      <c r="D4" s="1145"/>
      <c r="E4" s="1148" t="str">
        <f>'[1]802.11 WLAN Graphic'!$C$4</f>
        <v>Hyatt Regency Orange County, Garden Grove, CA, 92840, USA</v>
      </c>
      <c r="F4" s="1149"/>
      <c r="G4" s="1149"/>
      <c r="H4" s="1149"/>
      <c r="I4" s="477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1146"/>
      <c r="D5" s="1147"/>
      <c r="E5" s="1150" t="str">
        <f>'[1]802.11 WLAN Graphic'!$C$5</f>
        <v>May 9th-14th, 2004</v>
      </c>
      <c r="F5" s="1151"/>
      <c r="G5" s="1151"/>
      <c r="H5" s="1151"/>
      <c r="I5" s="477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78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79"/>
      <c r="B7" s="340"/>
      <c r="C7" s="341"/>
      <c r="D7" s="341"/>
      <c r="E7" s="342"/>
      <c r="F7" s="342"/>
      <c r="G7" s="342"/>
      <c r="H7" s="342"/>
      <c r="I7" s="480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79"/>
      <c r="FH7" s="479"/>
      <c r="FI7" s="479"/>
      <c r="FJ7" s="479"/>
      <c r="FK7" s="479"/>
      <c r="FL7" s="479"/>
      <c r="FM7" s="479"/>
      <c r="FN7" s="479"/>
      <c r="FO7" s="479"/>
      <c r="FP7" s="479"/>
      <c r="FQ7" s="479"/>
      <c r="FR7" s="479"/>
    </row>
    <row r="8" spans="1:174" s="148" customFormat="1" ht="16.5" customHeight="1">
      <c r="A8" s="153"/>
      <c r="B8" s="1152" t="s">
        <v>6</v>
      </c>
      <c r="C8" s="1153"/>
      <c r="D8" s="1153"/>
      <c r="E8" s="1153"/>
      <c r="F8" s="1153"/>
      <c r="G8" s="1153"/>
      <c r="H8" s="1153"/>
      <c r="I8" s="115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83" customFormat="1" ht="16.5" customHeight="1">
      <c r="A9" s="481"/>
      <c r="B9" s="1141" t="s">
        <v>15</v>
      </c>
      <c r="C9" s="1142"/>
      <c r="D9" s="1142"/>
      <c r="E9" s="1142"/>
      <c r="F9" s="1142"/>
      <c r="G9" s="1142"/>
      <c r="H9" s="1142"/>
      <c r="I9" s="1143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1"/>
      <c r="FL9" s="481"/>
      <c r="FM9" s="481"/>
      <c r="FN9" s="481"/>
      <c r="FO9" s="481"/>
      <c r="FP9" s="481"/>
      <c r="FQ9" s="481"/>
      <c r="FR9" s="481"/>
      <c r="FS9" s="481"/>
    </row>
    <row r="10" spans="1:175" s="483" customFormat="1" ht="16.5" customHeight="1">
      <c r="A10" s="481"/>
      <c r="B10" s="1138" t="s">
        <v>14</v>
      </c>
      <c r="C10" s="1139"/>
      <c r="D10" s="1139"/>
      <c r="E10" s="1139"/>
      <c r="F10" s="1139"/>
      <c r="G10" s="1139"/>
      <c r="H10" s="1139"/>
      <c r="I10" s="1140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</row>
    <row r="11" spans="2:175" s="484" customFormat="1" ht="16.5" customHeight="1">
      <c r="B11" s="485"/>
      <c r="C11" s="485"/>
      <c r="D11" s="486"/>
      <c r="E11" s="486"/>
      <c r="F11" s="486"/>
      <c r="G11" s="486"/>
      <c r="H11" s="1133" t="s">
        <v>250</v>
      </c>
      <c r="I11" s="1133"/>
      <c r="J11" s="487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88"/>
      <c r="C12" s="489">
        <v>1</v>
      </c>
      <c r="D12" s="490" t="s">
        <v>142</v>
      </c>
      <c r="E12" s="491" t="s">
        <v>9</v>
      </c>
      <c r="F12" s="492" t="s">
        <v>123</v>
      </c>
      <c r="G12" s="492" t="s">
        <v>288</v>
      </c>
      <c r="H12" s="493">
        <v>1</v>
      </c>
      <c r="I12" s="494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39"/>
      <c r="C13" s="220">
        <v>1.1</v>
      </c>
      <c r="D13" s="211" t="s">
        <v>142</v>
      </c>
      <c r="E13" s="229" t="s">
        <v>100</v>
      </c>
      <c r="F13" s="213" t="s">
        <v>123</v>
      </c>
      <c r="G13" s="213" t="s">
        <v>151</v>
      </c>
      <c r="H13" s="214"/>
      <c r="I13" s="540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1"/>
      <c r="C15" s="502">
        <v>2</v>
      </c>
      <c r="D15" s="503" t="s">
        <v>142</v>
      </c>
      <c r="E15" s="504" t="s">
        <v>147</v>
      </c>
      <c r="F15" s="505"/>
      <c r="G15" s="505"/>
      <c r="H15" s="506">
        <v>12</v>
      </c>
      <c r="I15" s="507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08"/>
      <c r="C16" s="227">
        <v>2.1</v>
      </c>
      <c r="D16" s="509" t="s">
        <v>142</v>
      </c>
      <c r="E16" s="510" t="s">
        <v>7</v>
      </c>
      <c r="F16" s="212" t="s">
        <v>123</v>
      </c>
      <c r="G16" s="213" t="s">
        <v>288</v>
      </c>
      <c r="H16" s="511"/>
      <c r="I16" s="51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84" customFormat="1" ht="16.5" customHeight="1">
      <c r="B17" s="513"/>
      <c r="C17" s="514" t="s">
        <v>335</v>
      </c>
      <c r="D17" s="344" t="s">
        <v>142</v>
      </c>
      <c r="E17" s="515" t="s">
        <v>484</v>
      </c>
      <c r="F17" s="212" t="s">
        <v>123</v>
      </c>
      <c r="G17" s="213" t="s">
        <v>288</v>
      </c>
      <c r="H17" s="511"/>
      <c r="I17" s="512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84" customFormat="1" ht="16.5" customHeight="1">
      <c r="B18" s="513"/>
      <c r="C18" s="514" t="s">
        <v>483</v>
      </c>
      <c r="D18" s="344" t="s">
        <v>142</v>
      </c>
      <c r="E18" s="515" t="s">
        <v>482</v>
      </c>
      <c r="F18" s="212" t="s">
        <v>123</v>
      </c>
      <c r="G18" s="213" t="s">
        <v>288</v>
      </c>
      <c r="H18" s="511"/>
      <c r="I18" s="512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484" customFormat="1" ht="16.5" customHeight="1">
      <c r="B19" s="513"/>
      <c r="C19" s="514">
        <v>2.2</v>
      </c>
      <c r="D19" s="344" t="s">
        <v>142</v>
      </c>
      <c r="E19" s="1027" t="s">
        <v>479</v>
      </c>
      <c r="F19" s="212" t="s">
        <v>123</v>
      </c>
      <c r="G19" s="213" t="s">
        <v>395</v>
      </c>
      <c r="H19" s="511"/>
      <c r="I19" s="512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</row>
    <row r="20" spans="2:175" s="484" customFormat="1" ht="16.5" customHeight="1">
      <c r="B20" s="516"/>
      <c r="C20" s="517">
        <v>2.3</v>
      </c>
      <c r="D20" s="518" t="s">
        <v>142</v>
      </c>
      <c r="E20" s="519" t="s">
        <v>432</v>
      </c>
      <c r="F20" s="520" t="s">
        <v>123</v>
      </c>
      <c r="G20" s="498" t="s">
        <v>395</v>
      </c>
      <c r="H20" s="521"/>
      <c r="I20" s="522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</row>
    <row r="21" spans="2:175" s="149" customFormat="1" ht="16.5" customHeight="1">
      <c r="B21" s="215"/>
      <c r="C21" s="215"/>
      <c r="D21" s="1132" t="s">
        <v>127</v>
      </c>
      <c r="E21" s="1132"/>
      <c r="F21" s="217"/>
      <c r="G21" s="217"/>
      <c r="H21" s="218"/>
      <c r="I21" s="523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</row>
    <row r="22" spans="2:175" s="149" customFormat="1" ht="16.5" customHeight="1">
      <c r="B22" s="215"/>
      <c r="C22" s="215"/>
      <c r="D22" s="217"/>
      <c r="E22" s="216"/>
      <c r="F22" s="217"/>
      <c r="G22" s="217"/>
      <c r="H22" s="218"/>
      <c r="I22" s="52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</row>
    <row r="23" spans="2:175" s="150" customFormat="1" ht="16.5" customHeight="1">
      <c r="B23" s="524"/>
      <c r="C23" s="525">
        <v>3</v>
      </c>
      <c r="D23" s="526" t="s">
        <v>128</v>
      </c>
      <c r="E23" s="527" t="s">
        <v>8</v>
      </c>
      <c r="F23" s="528" t="s">
        <v>123</v>
      </c>
      <c r="G23" s="529" t="s">
        <v>288</v>
      </c>
      <c r="H23" s="530">
        <v>2</v>
      </c>
      <c r="I23" s="531">
        <f>I15+TIME(0,H15,0)</f>
        <v>0.3423611111111111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50" customFormat="1" ht="16.5" customHeight="1">
      <c r="B24" s="345"/>
      <c r="C24" s="345"/>
      <c r="D24" s="221"/>
      <c r="E24" s="222"/>
      <c r="F24" s="222"/>
      <c r="G24" s="217"/>
      <c r="H24" s="223"/>
      <c r="I24" s="219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</row>
    <row r="25" spans="2:175" s="150" customFormat="1" ht="16.5" customHeight="1">
      <c r="B25" s="532"/>
      <c r="C25" s="533">
        <v>4</v>
      </c>
      <c r="D25" s="534" t="s">
        <v>128</v>
      </c>
      <c r="E25" s="491" t="s">
        <v>458</v>
      </c>
      <c r="F25" s="535" t="s">
        <v>123</v>
      </c>
      <c r="G25" s="492" t="s">
        <v>288</v>
      </c>
      <c r="H25" s="536">
        <v>2</v>
      </c>
      <c r="I25" s="537">
        <f>I23+TIME(0,H23,0)</f>
        <v>0.34375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</row>
    <row r="26" spans="2:175" s="149" customFormat="1" ht="16.5" customHeight="1">
      <c r="B26" s="495"/>
      <c r="C26" s="496">
        <v>4.1</v>
      </c>
      <c r="D26" s="497" t="s">
        <v>129</v>
      </c>
      <c r="E26" s="538" t="s">
        <v>279</v>
      </c>
      <c r="F26" s="498" t="s">
        <v>123</v>
      </c>
      <c r="G26" s="498" t="s">
        <v>151</v>
      </c>
      <c r="H26" s="521"/>
      <c r="I26" s="52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215"/>
      <c r="C27" s="215"/>
      <c r="D27" s="216"/>
      <c r="E27" s="346"/>
      <c r="F27" s="217"/>
      <c r="G27" s="217"/>
      <c r="H27" s="223"/>
      <c r="I27" s="347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49" customFormat="1" ht="16.5" customHeight="1">
      <c r="B28" s="501"/>
      <c r="C28" s="502">
        <v>5</v>
      </c>
      <c r="D28" s="490"/>
      <c r="E28" s="504" t="s">
        <v>251</v>
      </c>
      <c r="F28" s="505"/>
      <c r="G28" s="505"/>
      <c r="H28" s="493"/>
      <c r="I28" s="537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</row>
    <row r="29" spans="2:175" s="149" customFormat="1" ht="16.5" customHeight="1">
      <c r="B29" s="539"/>
      <c r="C29" s="220">
        <v>5.1</v>
      </c>
      <c r="D29" s="211" t="s">
        <v>89</v>
      </c>
      <c r="E29" s="229" t="s">
        <v>343</v>
      </c>
      <c r="F29" s="213" t="s">
        <v>123</v>
      </c>
      <c r="G29" s="213" t="s">
        <v>288</v>
      </c>
      <c r="H29" s="214">
        <v>2</v>
      </c>
      <c r="I29" s="540">
        <f>I23+TIME(0,H23,0)</f>
        <v>0.34375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50" customFormat="1" ht="16.5" customHeight="1">
      <c r="B30" s="513"/>
      <c r="C30" s="514" t="s">
        <v>289</v>
      </c>
      <c r="D30" s="211" t="s">
        <v>130</v>
      </c>
      <c r="E30" s="515" t="s">
        <v>280</v>
      </c>
      <c r="F30" s="212" t="s">
        <v>123</v>
      </c>
      <c r="G30" s="213" t="s">
        <v>443</v>
      </c>
      <c r="H30" s="511"/>
      <c r="I30" s="51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</row>
    <row r="31" spans="2:175" s="149" customFormat="1" ht="16.5" customHeight="1">
      <c r="B31" s="539"/>
      <c r="C31" s="220">
        <v>5.2</v>
      </c>
      <c r="D31" s="211" t="s">
        <v>130</v>
      </c>
      <c r="E31" s="229" t="s">
        <v>396</v>
      </c>
      <c r="F31" s="213" t="s">
        <v>123</v>
      </c>
      <c r="G31" s="213" t="s">
        <v>288</v>
      </c>
      <c r="H31" s="214">
        <v>2</v>
      </c>
      <c r="I31" s="540">
        <f>I29+TIME(0,H29,0)</f>
        <v>0.3451388888888889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39"/>
      <c r="C32" s="220" t="s">
        <v>397</v>
      </c>
      <c r="D32" s="211" t="s">
        <v>130</v>
      </c>
      <c r="E32" s="230" t="s">
        <v>399</v>
      </c>
      <c r="F32" s="213"/>
      <c r="G32" s="213"/>
      <c r="H32" s="214"/>
      <c r="I32" s="540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495"/>
      <c r="C33" s="496" t="s">
        <v>398</v>
      </c>
      <c r="D33" s="497" t="s">
        <v>130</v>
      </c>
      <c r="E33" s="541" t="s">
        <v>400</v>
      </c>
      <c r="F33" s="498"/>
      <c r="G33" s="498"/>
      <c r="H33" s="499"/>
      <c r="I33" s="500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215"/>
      <c r="C34" s="215"/>
      <c r="D34" s="216"/>
      <c r="E34" s="244"/>
      <c r="F34" s="217"/>
      <c r="G34" s="217"/>
      <c r="H34" s="218"/>
      <c r="I34" s="219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542"/>
      <c r="C35" s="543">
        <v>6</v>
      </c>
      <c r="D35" s="544" t="s">
        <v>130</v>
      </c>
      <c r="E35" s="642" t="s">
        <v>401</v>
      </c>
      <c r="F35" s="529" t="s">
        <v>123</v>
      </c>
      <c r="G35" s="529" t="s">
        <v>267</v>
      </c>
      <c r="H35" s="546">
        <v>2</v>
      </c>
      <c r="I35" s="547">
        <f>I31+TIME(0,H31,0)</f>
        <v>0.34652777777777777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49" customFormat="1" ht="16.5" customHeight="1">
      <c r="B36" s="215"/>
      <c r="C36" s="215"/>
      <c r="D36" s="216"/>
      <c r="E36" s="245"/>
      <c r="F36" s="217"/>
      <c r="G36" s="217"/>
      <c r="H36" s="218"/>
      <c r="I36" s="219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</row>
    <row r="37" spans="2:175" s="150" customFormat="1" ht="16.5" customHeight="1">
      <c r="B37" s="548"/>
      <c r="C37" s="549">
        <v>7</v>
      </c>
      <c r="D37" s="490"/>
      <c r="E37" s="491" t="s">
        <v>10</v>
      </c>
      <c r="F37" s="550"/>
      <c r="G37" s="550"/>
      <c r="H37" s="536"/>
      <c r="I37" s="494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50" customFormat="1" ht="16.5" customHeight="1">
      <c r="B38" s="508"/>
      <c r="C38" s="227">
        <v>7.1</v>
      </c>
      <c r="D38" s="212" t="s">
        <v>130</v>
      </c>
      <c r="E38" s="551" t="s">
        <v>252</v>
      </c>
      <c r="F38" s="212" t="s">
        <v>123</v>
      </c>
      <c r="G38" s="213" t="s">
        <v>288</v>
      </c>
      <c r="H38" s="224">
        <v>2</v>
      </c>
      <c r="I38" s="540">
        <f>I35+TIME(0,H35,0)</f>
        <v>0.34791666666666665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</row>
    <row r="39" spans="2:175" s="149" customFormat="1" ht="16.5" customHeight="1">
      <c r="B39" s="539"/>
      <c r="C39" s="220">
        <v>7.2</v>
      </c>
      <c r="D39" s="211" t="s">
        <v>130</v>
      </c>
      <c r="E39" s="229" t="s">
        <v>290</v>
      </c>
      <c r="F39" s="213"/>
      <c r="G39" s="213"/>
      <c r="H39" s="214"/>
      <c r="I39" s="540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</row>
    <row r="40" spans="2:175" s="552" customFormat="1" ht="16.5" customHeight="1">
      <c r="B40" s="501"/>
      <c r="C40" s="502" t="s">
        <v>291</v>
      </c>
      <c r="D40" s="503"/>
      <c r="E40" s="553" t="s">
        <v>292</v>
      </c>
      <c r="F40" s="505"/>
      <c r="G40" s="505"/>
      <c r="H40" s="506"/>
      <c r="I40" s="507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4"/>
      <c r="AX40" s="554"/>
      <c r="AY40" s="554"/>
      <c r="AZ40" s="554"/>
      <c r="BA40" s="554"/>
      <c r="BB40" s="554"/>
      <c r="BC40" s="554"/>
      <c r="BD40" s="554"/>
      <c r="BE40" s="554"/>
      <c r="BF40" s="554"/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4"/>
      <c r="BV40" s="554"/>
      <c r="BW40" s="554"/>
      <c r="BX40" s="554"/>
      <c r="BY40" s="554"/>
      <c r="BZ40" s="554"/>
      <c r="CA40" s="554"/>
      <c r="CB40" s="554"/>
      <c r="CC40" s="554"/>
      <c r="CD40" s="554"/>
      <c r="CE40" s="554"/>
      <c r="CF40" s="554"/>
      <c r="CG40" s="554"/>
      <c r="CH40" s="554"/>
      <c r="CI40" s="554"/>
      <c r="CJ40" s="554"/>
      <c r="CK40" s="554"/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4"/>
      <c r="CZ40" s="554"/>
      <c r="DA40" s="554"/>
      <c r="DB40" s="554"/>
      <c r="DC40" s="554"/>
      <c r="DD40" s="554"/>
      <c r="DE40" s="554"/>
      <c r="DF40" s="554"/>
      <c r="DG40" s="554"/>
      <c r="DH40" s="554"/>
      <c r="DI40" s="554"/>
      <c r="DJ40" s="554"/>
      <c r="DK40" s="554"/>
      <c r="DL40" s="554"/>
      <c r="DM40" s="554"/>
      <c r="DN40" s="554"/>
      <c r="DO40" s="554"/>
      <c r="DP40" s="554"/>
      <c r="DQ40" s="554"/>
      <c r="DR40" s="554"/>
      <c r="DS40" s="554"/>
      <c r="DT40" s="554"/>
      <c r="DU40" s="554"/>
      <c r="DV40" s="554"/>
      <c r="DW40" s="554"/>
      <c r="DX40" s="554"/>
      <c r="DY40" s="554"/>
      <c r="DZ40" s="554"/>
      <c r="EA40" s="554"/>
      <c r="EB40" s="554"/>
      <c r="EC40" s="554"/>
      <c r="ED40" s="554"/>
      <c r="EE40" s="554"/>
      <c r="EF40" s="554"/>
      <c r="EG40" s="554"/>
      <c r="EH40" s="554"/>
      <c r="EI40" s="554"/>
      <c r="EJ40" s="554"/>
      <c r="EK40" s="554"/>
      <c r="EL40" s="554"/>
      <c r="EM40" s="554"/>
      <c r="EN40" s="554"/>
      <c r="EO40" s="554"/>
      <c r="EP40" s="554"/>
      <c r="EQ40" s="554"/>
      <c r="ER40" s="554"/>
      <c r="ES40" s="554"/>
      <c r="ET40" s="554"/>
      <c r="EU40" s="554"/>
      <c r="EV40" s="554"/>
      <c r="EW40" s="554"/>
      <c r="EX40" s="554"/>
      <c r="EY40" s="554"/>
      <c r="EZ40" s="554"/>
      <c r="FA40" s="554"/>
      <c r="FB40" s="554"/>
      <c r="FC40" s="554"/>
      <c r="FD40" s="554"/>
      <c r="FE40" s="554"/>
      <c r="FF40" s="554"/>
      <c r="FG40" s="554"/>
      <c r="FH40" s="554"/>
      <c r="FI40" s="554"/>
      <c r="FJ40" s="554"/>
      <c r="FK40" s="554"/>
      <c r="FL40" s="554"/>
      <c r="FM40" s="554"/>
      <c r="FN40" s="554"/>
      <c r="FO40" s="554"/>
      <c r="FP40" s="554"/>
      <c r="FQ40" s="554"/>
      <c r="FR40" s="554"/>
      <c r="FS40" s="554"/>
    </row>
    <row r="41" spans="2:175" s="484" customFormat="1" ht="16.5" customHeight="1">
      <c r="B41" s="513"/>
      <c r="C41" s="514" t="s">
        <v>293</v>
      </c>
      <c r="D41" s="211" t="s">
        <v>130</v>
      </c>
      <c r="E41" s="555" t="s">
        <v>334</v>
      </c>
      <c r="F41" s="212" t="s">
        <v>123</v>
      </c>
      <c r="G41" s="212" t="s">
        <v>99</v>
      </c>
      <c r="H41" s="224">
        <v>1</v>
      </c>
      <c r="I41" s="540">
        <f>I38+TIME(0,H38,0)</f>
        <v>0.34930555555555554</v>
      </c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</row>
    <row r="42" spans="2:175" s="150" customFormat="1" ht="16.5" customHeight="1">
      <c r="B42" s="513"/>
      <c r="C42" s="514" t="s">
        <v>294</v>
      </c>
      <c r="D42" s="233" t="s">
        <v>128</v>
      </c>
      <c r="E42" s="555" t="s">
        <v>88</v>
      </c>
      <c r="F42" s="212" t="s">
        <v>123</v>
      </c>
      <c r="G42" s="213" t="s">
        <v>97</v>
      </c>
      <c r="H42" s="224">
        <v>1</v>
      </c>
      <c r="I42" s="540">
        <f>I41+TIME(0,H41,0)</f>
        <v>0.35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50" customFormat="1" ht="16.5" customHeight="1">
      <c r="B43" s="513"/>
      <c r="C43" s="514" t="s">
        <v>295</v>
      </c>
      <c r="D43" s="233" t="s">
        <v>128</v>
      </c>
      <c r="E43" s="556" t="s">
        <v>459</v>
      </c>
      <c r="F43" s="212" t="s">
        <v>123</v>
      </c>
      <c r="G43" s="213" t="s">
        <v>97</v>
      </c>
      <c r="H43" s="224">
        <v>2</v>
      </c>
      <c r="I43" s="540">
        <f>I42+TIME(0,H42,0)</f>
        <v>0.3506944444444444</v>
      </c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</row>
    <row r="44" spans="2:175" s="149" customFormat="1" ht="16.5" customHeight="1">
      <c r="B44" s="513"/>
      <c r="C44" s="514" t="s">
        <v>338</v>
      </c>
      <c r="D44" s="211" t="s">
        <v>129</v>
      </c>
      <c r="E44" s="557" t="s">
        <v>279</v>
      </c>
      <c r="F44" s="213" t="s">
        <v>123</v>
      </c>
      <c r="G44" s="213" t="s">
        <v>151</v>
      </c>
      <c r="H44" s="224"/>
      <c r="I44" s="558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49" customFormat="1" ht="16.5" customHeight="1">
      <c r="B45" s="559"/>
      <c r="C45" s="225" t="s">
        <v>296</v>
      </c>
      <c r="D45" s="211" t="s">
        <v>89</v>
      </c>
      <c r="E45" s="231" t="s">
        <v>472</v>
      </c>
      <c r="F45" s="213" t="s">
        <v>123</v>
      </c>
      <c r="G45" s="211" t="s">
        <v>99</v>
      </c>
      <c r="H45" s="560">
        <v>2</v>
      </c>
      <c r="I45" s="540">
        <f>I43+TIME(0,H43,0)</f>
        <v>0.3520833333333333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</row>
    <row r="46" spans="2:175" s="150" customFormat="1" ht="16.5" customHeight="1">
      <c r="B46" s="513"/>
      <c r="C46" s="514" t="s">
        <v>297</v>
      </c>
      <c r="D46" s="233" t="s">
        <v>128</v>
      </c>
      <c r="E46" s="555" t="s">
        <v>402</v>
      </c>
      <c r="F46" s="212" t="s">
        <v>123</v>
      </c>
      <c r="G46" s="213" t="s">
        <v>403</v>
      </c>
      <c r="H46" s="224">
        <v>2</v>
      </c>
      <c r="I46" s="540">
        <f>I45+TIME(0,H45,0)</f>
        <v>0.3534722222222222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</row>
    <row r="47" spans="2:175" s="149" customFormat="1" ht="16.5" customHeight="1">
      <c r="B47" s="559"/>
      <c r="C47" s="225" t="s">
        <v>299</v>
      </c>
      <c r="D47" s="211" t="s">
        <v>130</v>
      </c>
      <c r="E47" s="231" t="s">
        <v>253</v>
      </c>
      <c r="F47" s="213" t="s">
        <v>123</v>
      </c>
      <c r="G47" s="211" t="s">
        <v>254</v>
      </c>
      <c r="H47" s="214">
        <v>3</v>
      </c>
      <c r="I47" s="540">
        <f>I46+TIME(0,H46,0)</f>
        <v>0.35486111111111107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59"/>
      <c r="C48" s="225" t="s">
        <v>300</v>
      </c>
      <c r="D48" s="211" t="s">
        <v>130</v>
      </c>
      <c r="E48" s="231" t="s">
        <v>298</v>
      </c>
      <c r="F48" s="213" t="s">
        <v>123</v>
      </c>
      <c r="G48" s="211" t="s">
        <v>187</v>
      </c>
      <c r="H48" s="214">
        <v>3</v>
      </c>
      <c r="I48" s="540">
        <f>I47+TIME(0,H47,0)</f>
        <v>0.3569444444444444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59"/>
      <c r="C49" s="225" t="s">
        <v>302</v>
      </c>
      <c r="D49" s="211" t="s">
        <v>130</v>
      </c>
      <c r="E49" s="231" t="s">
        <v>320</v>
      </c>
      <c r="F49" s="213" t="s">
        <v>123</v>
      </c>
      <c r="G49" s="211" t="s">
        <v>96</v>
      </c>
      <c r="H49" s="214">
        <v>3</v>
      </c>
      <c r="I49" s="540">
        <f>I48+TIME(0,H48,0)</f>
        <v>0.3590277777777777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59"/>
      <c r="C50" s="225" t="s">
        <v>321</v>
      </c>
      <c r="D50" s="211" t="s">
        <v>130</v>
      </c>
      <c r="E50" s="231" t="s">
        <v>319</v>
      </c>
      <c r="F50" s="213" t="s">
        <v>123</v>
      </c>
      <c r="G50" s="211" t="s">
        <v>301</v>
      </c>
      <c r="H50" s="214">
        <v>3</v>
      </c>
      <c r="I50" s="540">
        <f aca="true" t="shared" si="0" ref="I50:I61">I49+TIME(0,H49,0)</f>
        <v>0.36111111111111105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59"/>
      <c r="C51" s="225" t="s">
        <v>95</v>
      </c>
      <c r="D51" s="211" t="s">
        <v>130</v>
      </c>
      <c r="E51" s="231" t="s">
        <v>351</v>
      </c>
      <c r="F51" s="213" t="s">
        <v>123</v>
      </c>
      <c r="G51" s="211" t="s">
        <v>359</v>
      </c>
      <c r="H51" s="214">
        <v>3</v>
      </c>
      <c r="I51" s="540">
        <f t="shared" si="0"/>
        <v>0.3631944444444444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59"/>
      <c r="C52" s="225" t="s">
        <v>344</v>
      </c>
      <c r="D52" s="211" t="s">
        <v>130</v>
      </c>
      <c r="E52" s="231" t="s">
        <v>404</v>
      </c>
      <c r="F52" s="213" t="s">
        <v>123</v>
      </c>
      <c r="G52" s="211" t="s">
        <v>471</v>
      </c>
      <c r="H52" s="214">
        <v>3</v>
      </c>
      <c r="I52" s="540">
        <f t="shared" si="0"/>
        <v>0.3652777777777777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59"/>
      <c r="C53" s="225" t="s">
        <v>345</v>
      </c>
      <c r="D53" s="211" t="s">
        <v>130</v>
      </c>
      <c r="E53" s="231" t="s">
        <v>117</v>
      </c>
      <c r="F53" s="213" t="s">
        <v>123</v>
      </c>
      <c r="G53" s="211" t="s">
        <v>465</v>
      </c>
      <c r="H53" s="214">
        <v>3</v>
      </c>
      <c r="I53" s="540">
        <f t="shared" si="0"/>
        <v>0.367361111111111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59"/>
      <c r="C54" s="225" t="s">
        <v>346</v>
      </c>
      <c r="D54" s="211" t="s">
        <v>130</v>
      </c>
      <c r="E54" s="231" t="s">
        <v>405</v>
      </c>
      <c r="F54" s="213" t="s">
        <v>123</v>
      </c>
      <c r="G54" s="211" t="s">
        <v>438</v>
      </c>
      <c r="H54" s="214">
        <v>3</v>
      </c>
      <c r="I54" s="540">
        <f t="shared" si="0"/>
        <v>0.36944444444444435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59"/>
      <c r="C55" s="225" t="s">
        <v>406</v>
      </c>
      <c r="D55" s="211" t="s">
        <v>130</v>
      </c>
      <c r="E55" s="231" t="s">
        <v>439</v>
      </c>
      <c r="F55" s="213" t="s">
        <v>123</v>
      </c>
      <c r="G55" s="211" t="s">
        <v>469</v>
      </c>
      <c r="H55" s="214">
        <v>3</v>
      </c>
      <c r="I55" s="540">
        <f t="shared" si="0"/>
        <v>0.3715277777777777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59"/>
      <c r="C56" s="225" t="s">
        <v>408</v>
      </c>
      <c r="D56" s="211" t="s">
        <v>130</v>
      </c>
      <c r="E56" s="231" t="s">
        <v>473</v>
      </c>
      <c r="F56" s="213" t="s">
        <v>123</v>
      </c>
      <c r="G56" s="211" t="s">
        <v>407</v>
      </c>
      <c r="H56" s="214">
        <v>3</v>
      </c>
      <c r="I56" s="540">
        <f t="shared" si="0"/>
        <v>0.373611111111111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59"/>
      <c r="C57" s="225" t="s">
        <v>441</v>
      </c>
      <c r="D57" s="211" t="s">
        <v>130</v>
      </c>
      <c r="E57" s="231" t="s">
        <v>477</v>
      </c>
      <c r="F57" s="213" t="s">
        <v>123</v>
      </c>
      <c r="G57" s="211" t="s">
        <v>460</v>
      </c>
      <c r="H57" s="214">
        <v>3</v>
      </c>
      <c r="I57" s="540">
        <f t="shared" si="0"/>
        <v>0.37569444444444433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59"/>
      <c r="C58" s="225" t="s">
        <v>442</v>
      </c>
      <c r="D58" s="211" t="s">
        <v>130</v>
      </c>
      <c r="E58" s="231" t="s">
        <v>478</v>
      </c>
      <c r="F58" s="213" t="s">
        <v>123</v>
      </c>
      <c r="G58" s="211" t="s">
        <v>403</v>
      </c>
      <c r="H58" s="214">
        <v>3</v>
      </c>
      <c r="I58" s="540">
        <f t="shared" si="0"/>
        <v>0.37777777777777766</v>
      </c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59"/>
      <c r="C59" s="225" t="s">
        <v>480</v>
      </c>
      <c r="D59" s="211" t="s">
        <v>130</v>
      </c>
      <c r="E59" s="231" t="s">
        <v>440</v>
      </c>
      <c r="F59" s="213" t="s">
        <v>123</v>
      </c>
      <c r="G59" s="211" t="s">
        <v>470</v>
      </c>
      <c r="H59" s="214">
        <v>3</v>
      </c>
      <c r="I59" s="540">
        <f t="shared" si="0"/>
        <v>0.379861111111111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59"/>
      <c r="C60" s="225" t="s">
        <v>481</v>
      </c>
      <c r="D60" s="211" t="s">
        <v>130</v>
      </c>
      <c r="E60" s="231" t="s">
        <v>461</v>
      </c>
      <c r="F60" s="213" t="s">
        <v>123</v>
      </c>
      <c r="G60" s="211" t="s">
        <v>464</v>
      </c>
      <c r="H60" s="214">
        <v>3</v>
      </c>
      <c r="I60" s="540">
        <f t="shared" si="0"/>
        <v>0.3819444444444443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61"/>
      <c r="C61" s="562" t="s">
        <v>462</v>
      </c>
      <c r="D61" s="497" t="s">
        <v>130</v>
      </c>
      <c r="E61" s="1028" t="s">
        <v>350</v>
      </c>
      <c r="F61" s="498" t="s">
        <v>123</v>
      </c>
      <c r="G61" s="497" t="s">
        <v>463</v>
      </c>
      <c r="H61" s="1029">
        <v>3</v>
      </c>
      <c r="I61" s="540">
        <f t="shared" si="0"/>
        <v>0.38402777777777763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01"/>
      <c r="C62" s="502" t="s">
        <v>303</v>
      </c>
      <c r="D62" s="490"/>
      <c r="E62" s="553" t="s">
        <v>304</v>
      </c>
      <c r="F62" s="505"/>
      <c r="G62" s="505"/>
      <c r="H62" s="493"/>
      <c r="I62" s="494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149" customFormat="1" ht="16.5" customHeight="1">
      <c r="B63" s="513"/>
      <c r="C63" s="514" t="s">
        <v>305</v>
      </c>
      <c r="D63" s="211" t="s">
        <v>130</v>
      </c>
      <c r="E63" s="555" t="s">
        <v>334</v>
      </c>
      <c r="F63" s="212" t="s">
        <v>123</v>
      </c>
      <c r="G63" s="212" t="s">
        <v>138</v>
      </c>
      <c r="H63" s="214">
        <v>1</v>
      </c>
      <c r="I63" s="540">
        <f>I61+TIME(0,H61,0)</f>
        <v>0.38611111111111096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</row>
    <row r="64" spans="2:175" s="552" customFormat="1" ht="16.5" customHeight="1">
      <c r="B64" s="559"/>
      <c r="C64" s="225" t="s">
        <v>306</v>
      </c>
      <c r="D64" s="643" t="s">
        <v>129</v>
      </c>
      <c r="E64" s="231" t="s">
        <v>472</v>
      </c>
      <c r="F64" s="213" t="s">
        <v>123</v>
      </c>
      <c r="G64" s="212" t="s">
        <v>361</v>
      </c>
      <c r="H64" s="644">
        <v>3</v>
      </c>
      <c r="I64" s="540">
        <f>I63+TIME(0,H63,0)</f>
        <v>0.3868055555555554</v>
      </c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4"/>
      <c r="EG64" s="554"/>
      <c r="EH64" s="554"/>
      <c r="EI64" s="554"/>
      <c r="EJ64" s="554"/>
      <c r="EK64" s="554"/>
      <c r="EL64" s="554"/>
      <c r="EM64" s="554"/>
      <c r="EN64" s="554"/>
      <c r="EO64" s="554"/>
      <c r="EP64" s="554"/>
      <c r="EQ64" s="554"/>
      <c r="ER64" s="554"/>
      <c r="ES64" s="554"/>
      <c r="ET64" s="554"/>
      <c r="EU64" s="554"/>
      <c r="EV64" s="554"/>
      <c r="EW64" s="554"/>
      <c r="EX64" s="554"/>
      <c r="EY64" s="554"/>
      <c r="EZ64" s="554"/>
      <c r="FA64" s="554"/>
      <c r="FB64" s="554"/>
      <c r="FC64" s="554"/>
      <c r="FD64" s="554"/>
      <c r="FE64" s="554"/>
      <c r="FF64" s="554"/>
      <c r="FG64" s="554"/>
      <c r="FH64" s="554"/>
      <c r="FI64" s="554"/>
      <c r="FJ64" s="554"/>
      <c r="FK64" s="554"/>
      <c r="FL64" s="554"/>
      <c r="FM64" s="554"/>
      <c r="FN64" s="554"/>
      <c r="FO64" s="554"/>
      <c r="FP64" s="554"/>
      <c r="FQ64" s="554"/>
      <c r="FR64" s="554"/>
      <c r="FS64" s="554"/>
    </row>
    <row r="65" spans="2:175" s="149" customFormat="1" ht="16.5" customHeight="1">
      <c r="B65" s="513"/>
      <c r="C65" s="514" t="s">
        <v>307</v>
      </c>
      <c r="D65" s="212" t="s">
        <v>130</v>
      </c>
      <c r="E65" s="563" t="s">
        <v>409</v>
      </c>
      <c r="F65" s="212" t="s">
        <v>123</v>
      </c>
      <c r="G65" s="226" t="s">
        <v>354</v>
      </c>
      <c r="H65" s="214">
        <v>3</v>
      </c>
      <c r="I65" s="540">
        <f aca="true" t="shared" si="1" ref="I65:I71">I64+TIME(0,H64,0)</f>
        <v>0.38888888888888873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84" customFormat="1" ht="16.5" customHeight="1">
      <c r="B66" s="513"/>
      <c r="C66" s="514" t="s">
        <v>308</v>
      </c>
      <c r="D66" s="211" t="s">
        <v>130</v>
      </c>
      <c r="E66" s="232" t="s">
        <v>352</v>
      </c>
      <c r="F66" s="213" t="s">
        <v>123</v>
      </c>
      <c r="G66" s="213" t="s">
        <v>138</v>
      </c>
      <c r="H66" s="214">
        <v>3</v>
      </c>
      <c r="I66" s="540">
        <f t="shared" si="1"/>
        <v>0.39097222222222205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13"/>
      <c r="C67" s="514" t="s">
        <v>347</v>
      </c>
      <c r="D67" s="211" t="s">
        <v>130</v>
      </c>
      <c r="E67" s="563" t="s">
        <v>18</v>
      </c>
      <c r="F67" s="212" t="s">
        <v>123</v>
      </c>
      <c r="G67" s="226" t="s">
        <v>371</v>
      </c>
      <c r="H67" s="214">
        <v>3</v>
      </c>
      <c r="I67" s="540">
        <f t="shared" si="1"/>
        <v>0.3930555555555554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13"/>
      <c r="C68" s="514" t="s">
        <v>348</v>
      </c>
      <c r="D68" s="212" t="s">
        <v>130</v>
      </c>
      <c r="E68" s="563" t="s">
        <v>19</v>
      </c>
      <c r="F68" s="212" t="s">
        <v>123</v>
      </c>
      <c r="G68" s="226" t="s">
        <v>181</v>
      </c>
      <c r="H68" s="214">
        <v>3</v>
      </c>
      <c r="I68" s="540">
        <f t="shared" si="1"/>
        <v>0.3951388888888887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13"/>
      <c r="C69" s="514" t="s">
        <v>349</v>
      </c>
      <c r="D69" s="212" t="s">
        <v>130</v>
      </c>
      <c r="E69" s="563" t="s">
        <v>20</v>
      </c>
      <c r="F69" s="212" t="s">
        <v>123</v>
      </c>
      <c r="G69" s="226" t="s">
        <v>466</v>
      </c>
      <c r="H69" s="214">
        <v>3</v>
      </c>
      <c r="I69" s="540">
        <f t="shared" si="1"/>
        <v>0.39722222222222203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13"/>
      <c r="C70" s="514" t="s">
        <v>353</v>
      </c>
      <c r="D70" s="212" t="s">
        <v>130</v>
      </c>
      <c r="E70" s="563" t="s">
        <v>21</v>
      </c>
      <c r="F70" s="212" t="s">
        <v>123</v>
      </c>
      <c r="G70" s="226" t="s">
        <v>333</v>
      </c>
      <c r="H70" s="214">
        <v>3</v>
      </c>
      <c r="I70" s="540">
        <f t="shared" si="1"/>
        <v>0.39930555555555536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16"/>
      <c r="C71" s="517" t="s">
        <v>410</v>
      </c>
      <c r="D71" s="520" t="s">
        <v>130</v>
      </c>
      <c r="E71" s="564" t="s">
        <v>22</v>
      </c>
      <c r="F71" s="520" t="s">
        <v>123</v>
      </c>
      <c r="G71" s="565" t="s">
        <v>374</v>
      </c>
      <c r="H71" s="499">
        <v>3</v>
      </c>
      <c r="I71" s="540">
        <f t="shared" si="1"/>
        <v>0.4013888888888887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01"/>
      <c r="C72" s="502" t="s">
        <v>340</v>
      </c>
      <c r="D72" s="490"/>
      <c r="E72" s="553" t="s">
        <v>13</v>
      </c>
      <c r="F72" s="505"/>
      <c r="G72" s="505"/>
      <c r="H72" s="493"/>
      <c r="I72" s="494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39"/>
      <c r="C73" s="220" t="s">
        <v>341</v>
      </c>
      <c r="D73" s="211" t="s">
        <v>130</v>
      </c>
      <c r="E73" s="231" t="s">
        <v>190</v>
      </c>
      <c r="F73" s="213" t="s">
        <v>123</v>
      </c>
      <c r="G73" s="213" t="s">
        <v>105</v>
      </c>
      <c r="H73" s="214">
        <v>3</v>
      </c>
      <c r="I73" s="540">
        <f>I71+TIME(0,H71,0)</f>
        <v>0.403472222222222</v>
      </c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175" s="149" customFormat="1" ht="16.5" customHeight="1">
      <c r="B74" s="495"/>
      <c r="C74" s="496" t="s">
        <v>342</v>
      </c>
      <c r="D74" s="497" t="s">
        <v>130</v>
      </c>
      <c r="E74" s="566" t="s">
        <v>355</v>
      </c>
      <c r="F74" s="498" t="s">
        <v>123</v>
      </c>
      <c r="G74" s="498" t="s">
        <v>105</v>
      </c>
      <c r="H74" s="499"/>
      <c r="I74" s="500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</row>
    <row r="75" spans="2:175" s="149" customFormat="1" ht="16.5" customHeight="1">
      <c r="B75" s="215"/>
      <c r="C75" s="215"/>
      <c r="D75" s="216"/>
      <c r="E75" s="381"/>
      <c r="F75" s="217"/>
      <c r="G75" s="217"/>
      <c r="H75" s="218"/>
      <c r="I75" s="219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542"/>
      <c r="C76" s="543">
        <v>8</v>
      </c>
      <c r="D76" s="544" t="s">
        <v>130</v>
      </c>
      <c r="E76" s="545" t="s">
        <v>309</v>
      </c>
      <c r="F76" s="529" t="s">
        <v>123</v>
      </c>
      <c r="G76" s="529" t="s">
        <v>238</v>
      </c>
      <c r="H76" s="546">
        <v>4</v>
      </c>
      <c r="I76" s="547">
        <f>I73+TIME(0,H73,0)</f>
        <v>0.40555555555555534</v>
      </c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215"/>
      <c r="C77" s="215"/>
      <c r="D77" s="216"/>
      <c r="E77" s="381"/>
      <c r="F77" s="217"/>
      <c r="G77" s="217"/>
      <c r="H77" s="218"/>
      <c r="I77" s="219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542"/>
      <c r="C78" s="543">
        <v>9</v>
      </c>
      <c r="D78" s="544" t="s">
        <v>130</v>
      </c>
      <c r="E78" s="567" t="s">
        <v>310</v>
      </c>
      <c r="F78" s="529" t="s">
        <v>123</v>
      </c>
      <c r="G78" s="544" t="s">
        <v>150</v>
      </c>
      <c r="H78" s="546">
        <v>4</v>
      </c>
      <c r="I78" s="547">
        <f>I76+TIME(0,H76,0)</f>
        <v>0.4083333333333331</v>
      </c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215"/>
      <c r="C79" s="215"/>
      <c r="D79" s="216"/>
      <c r="E79" s="246"/>
      <c r="F79" s="217"/>
      <c r="G79" s="216"/>
      <c r="H79" s="218"/>
      <c r="I79" s="219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50" customFormat="1" ht="16.5" customHeight="1">
      <c r="B80" s="542"/>
      <c r="C80" s="543">
        <v>10</v>
      </c>
      <c r="D80" s="544" t="s">
        <v>130</v>
      </c>
      <c r="E80" s="567" t="s">
        <v>110</v>
      </c>
      <c r="F80" s="529" t="s">
        <v>146</v>
      </c>
      <c r="G80" s="544" t="s">
        <v>433</v>
      </c>
      <c r="H80" s="546">
        <v>4</v>
      </c>
      <c r="I80" s="547">
        <f>I78+TIME(0,H78,0)</f>
        <v>0.41111111111111087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</row>
    <row r="81" spans="2:175" s="150" customFormat="1" ht="16.5" customHeight="1">
      <c r="B81" s="215"/>
      <c r="C81" s="215"/>
      <c r="D81" s="216"/>
      <c r="E81" s="246"/>
      <c r="F81" s="217"/>
      <c r="G81" s="216"/>
      <c r="H81" s="218"/>
      <c r="I81" s="219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542"/>
      <c r="C82" s="543">
        <v>11</v>
      </c>
      <c r="D82" s="544" t="s">
        <v>130</v>
      </c>
      <c r="E82" s="567" t="s">
        <v>17</v>
      </c>
      <c r="F82" s="529" t="s">
        <v>146</v>
      </c>
      <c r="G82" s="544" t="s">
        <v>16</v>
      </c>
      <c r="H82" s="546">
        <v>4</v>
      </c>
      <c r="I82" s="547">
        <f>I80+TIME(0,H80,0)</f>
        <v>0.41388888888888864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215"/>
      <c r="C83" s="215"/>
      <c r="D83" s="216"/>
      <c r="E83" s="246"/>
      <c r="F83" s="217"/>
      <c r="G83" s="216"/>
      <c r="H83" s="218"/>
      <c r="I83" s="219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68"/>
      <c r="C84" s="569">
        <v>12</v>
      </c>
      <c r="D84" s="490" t="s">
        <v>128</v>
      </c>
      <c r="E84" s="570" t="s">
        <v>11</v>
      </c>
      <c r="F84" s="505"/>
      <c r="G84" s="571"/>
      <c r="H84" s="493">
        <v>0</v>
      </c>
      <c r="I84" s="494">
        <f>I82+TIME(0,H82,0)</f>
        <v>0.4166666666666664</v>
      </c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08"/>
      <c r="C85" s="227"/>
      <c r="D85" s="212"/>
      <c r="E85" s="151"/>
      <c r="F85" s="212"/>
      <c r="G85" s="226"/>
      <c r="H85" s="224"/>
      <c r="I85" s="572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2:175" s="150" customFormat="1" ht="16.5" customHeight="1">
      <c r="B86" s="559"/>
      <c r="C86" s="225"/>
      <c r="D86" s="212"/>
      <c r="E86" s="233" t="s">
        <v>139</v>
      </c>
      <c r="F86" s="151"/>
      <c r="G86" s="151"/>
      <c r="H86" s="234">
        <v>30</v>
      </c>
      <c r="I86" s="540">
        <f>I84+TIME(0,H84,0)</f>
        <v>0.4166666666666664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</row>
    <row r="87" spans="1:175" s="348" customFormat="1" ht="16.5" customHeight="1">
      <c r="A87" s="573"/>
      <c r="B87" s="559"/>
      <c r="C87" s="225"/>
      <c r="D87" s="212"/>
      <c r="E87" s="233"/>
      <c r="F87" s="151"/>
      <c r="G87" s="151"/>
      <c r="H87" s="234"/>
      <c r="I87" s="540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5"/>
      <c r="BG87" s="575"/>
      <c r="BH87" s="575"/>
      <c r="BI87" s="575"/>
      <c r="BJ87" s="575"/>
      <c r="BK87" s="575"/>
      <c r="BL87" s="575"/>
      <c r="BM87" s="575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5"/>
      <c r="CG87" s="575"/>
      <c r="CH87" s="575"/>
      <c r="CI87" s="575"/>
      <c r="CJ87" s="575"/>
      <c r="CK87" s="575"/>
      <c r="CL87" s="575"/>
      <c r="CM87" s="575"/>
      <c r="CN87" s="575"/>
      <c r="CO87" s="575"/>
      <c r="CP87" s="575"/>
      <c r="CQ87" s="575"/>
      <c r="CR87" s="575"/>
      <c r="CS87" s="575"/>
      <c r="CT87" s="575"/>
      <c r="CU87" s="575"/>
      <c r="CV87" s="575"/>
      <c r="CW87" s="575"/>
      <c r="CX87" s="575"/>
      <c r="CY87" s="575"/>
      <c r="CZ87" s="575"/>
      <c r="DA87" s="575"/>
      <c r="DB87" s="575"/>
      <c r="DC87" s="575"/>
      <c r="DD87" s="575"/>
      <c r="DE87" s="575"/>
      <c r="DF87" s="575"/>
      <c r="DG87" s="575"/>
      <c r="DH87" s="575"/>
      <c r="DI87" s="575"/>
      <c r="DJ87" s="575"/>
      <c r="DK87" s="575"/>
      <c r="DL87" s="575"/>
      <c r="DM87" s="575"/>
      <c r="DN87" s="575"/>
      <c r="DO87" s="575"/>
      <c r="DP87" s="575"/>
      <c r="DQ87" s="575"/>
      <c r="DR87" s="575"/>
      <c r="DS87" s="575"/>
      <c r="DT87" s="575"/>
      <c r="DU87" s="575"/>
      <c r="DV87" s="575"/>
      <c r="DW87" s="575"/>
      <c r="DX87" s="575"/>
      <c r="DY87" s="575"/>
      <c r="DZ87" s="575"/>
      <c r="EA87" s="575"/>
      <c r="EB87" s="575"/>
      <c r="EC87" s="575"/>
      <c r="ED87" s="575"/>
      <c r="EE87" s="575"/>
      <c r="EF87" s="575"/>
      <c r="EG87" s="575"/>
      <c r="EH87" s="575"/>
      <c r="EI87" s="575"/>
      <c r="EJ87" s="575"/>
      <c r="EK87" s="575"/>
      <c r="EL87" s="575"/>
      <c r="EM87" s="575"/>
      <c r="EN87" s="575"/>
      <c r="EO87" s="575"/>
      <c r="EP87" s="575"/>
      <c r="EQ87" s="575"/>
      <c r="ER87" s="575"/>
      <c r="ES87" s="575"/>
      <c r="ET87" s="575"/>
      <c r="EU87" s="575"/>
      <c r="EV87" s="575"/>
      <c r="EW87" s="575"/>
      <c r="EX87" s="575"/>
      <c r="EY87" s="575"/>
      <c r="EZ87" s="575"/>
      <c r="FA87" s="575"/>
      <c r="FB87" s="575"/>
      <c r="FC87" s="575"/>
      <c r="FD87" s="575"/>
      <c r="FE87" s="575"/>
      <c r="FF87" s="575"/>
      <c r="FG87" s="575"/>
      <c r="FH87" s="575"/>
      <c r="FI87" s="575"/>
      <c r="FJ87" s="575"/>
      <c r="FK87" s="575"/>
      <c r="FL87" s="575"/>
      <c r="FM87" s="575"/>
      <c r="FN87" s="575"/>
      <c r="FO87" s="575"/>
      <c r="FP87" s="575"/>
      <c r="FQ87" s="575"/>
      <c r="FR87" s="575"/>
      <c r="FS87" s="575"/>
    </row>
    <row r="88" spans="1:175" s="580" customFormat="1" ht="16.5" customHeight="1">
      <c r="A88" s="576"/>
      <c r="B88" s="561"/>
      <c r="C88" s="562"/>
      <c r="D88" s="520"/>
      <c r="E88" s="577" t="s">
        <v>12</v>
      </c>
      <c r="F88" s="578"/>
      <c r="G88" s="578"/>
      <c r="H88" s="579"/>
      <c r="I88" s="500">
        <f>I86+TIME(0,H86,0)</f>
        <v>0.4374999999999997</v>
      </c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4"/>
      <c r="BJ88" s="574"/>
      <c r="BK88" s="574"/>
      <c r="BL88" s="574"/>
      <c r="BM88" s="574"/>
      <c r="BN88" s="574"/>
      <c r="BO88" s="574"/>
      <c r="BP88" s="574"/>
      <c r="BQ88" s="574"/>
      <c r="BR88" s="574"/>
      <c r="BS88" s="574"/>
      <c r="BT88" s="574"/>
      <c r="BU88" s="574"/>
      <c r="BV88" s="574"/>
      <c r="BW88" s="574"/>
      <c r="BX88" s="574"/>
      <c r="BY88" s="574"/>
      <c r="BZ88" s="574"/>
      <c r="CA88" s="574"/>
      <c r="CB88" s="574"/>
      <c r="CC88" s="574"/>
      <c r="CD88" s="574"/>
      <c r="CE88" s="574"/>
      <c r="CF88" s="574"/>
      <c r="CG88" s="574"/>
      <c r="CH88" s="574"/>
      <c r="CI88" s="574"/>
      <c r="CJ88" s="574"/>
      <c r="CK88" s="574"/>
      <c r="CL88" s="574"/>
      <c r="CM88" s="574"/>
      <c r="CN88" s="574"/>
      <c r="CO88" s="574"/>
      <c r="CP88" s="574"/>
      <c r="CQ88" s="574"/>
      <c r="CR88" s="574"/>
      <c r="CS88" s="574"/>
      <c r="CT88" s="574"/>
      <c r="CU88" s="574"/>
      <c r="CV88" s="574"/>
      <c r="CW88" s="574"/>
      <c r="CX88" s="574"/>
      <c r="CY88" s="574"/>
      <c r="CZ88" s="574"/>
      <c r="DA88" s="574"/>
      <c r="DB88" s="574"/>
      <c r="DC88" s="574"/>
      <c r="DD88" s="574"/>
      <c r="DE88" s="574"/>
      <c r="DF88" s="574"/>
      <c r="DG88" s="574"/>
      <c r="DH88" s="574"/>
      <c r="DI88" s="574"/>
      <c r="DJ88" s="574"/>
      <c r="DK88" s="574"/>
      <c r="DL88" s="574"/>
      <c r="DM88" s="574"/>
      <c r="DN88" s="574"/>
      <c r="DO88" s="574"/>
      <c r="DP88" s="574"/>
      <c r="DQ88" s="574"/>
      <c r="DR88" s="574"/>
      <c r="DS88" s="574"/>
      <c r="DT88" s="574"/>
      <c r="DU88" s="574"/>
      <c r="DV88" s="574"/>
      <c r="DW88" s="574"/>
      <c r="DX88" s="574"/>
      <c r="DY88" s="574"/>
      <c r="DZ88" s="574"/>
      <c r="EA88" s="574"/>
      <c r="EB88" s="574"/>
      <c r="EC88" s="574"/>
      <c r="ED88" s="574"/>
      <c r="EE88" s="574"/>
      <c r="EF88" s="574"/>
      <c r="EG88" s="574"/>
      <c r="EH88" s="574"/>
      <c r="EI88" s="574"/>
      <c r="EJ88" s="574"/>
      <c r="EK88" s="574"/>
      <c r="EL88" s="574"/>
      <c r="EM88" s="574"/>
      <c r="EN88" s="574"/>
      <c r="EO88" s="574"/>
      <c r="EP88" s="574"/>
      <c r="EQ88" s="574"/>
      <c r="ER88" s="574"/>
      <c r="ES88" s="574"/>
      <c r="ET88" s="574"/>
      <c r="EU88" s="574"/>
      <c r="EV88" s="574"/>
      <c r="EW88" s="574"/>
      <c r="EX88" s="574"/>
      <c r="EY88" s="574"/>
      <c r="EZ88" s="574"/>
      <c r="FA88" s="574"/>
      <c r="FB88" s="574"/>
      <c r="FC88" s="574"/>
      <c r="FD88" s="574"/>
      <c r="FE88" s="574"/>
      <c r="FF88" s="574"/>
      <c r="FG88" s="574"/>
      <c r="FH88" s="574"/>
      <c r="FI88" s="574"/>
      <c r="FJ88" s="574"/>
      <c r="FK88" s="574"/>
      <c r="FL88" s="574"/>
      <c r="FM88" s="574"/>
      <c r="FN88" s="574"/>
      <c r="FO88" s="574"/>
      <c r="FP88" s="574"/>
      <c r="FQ88" s="574"/>
      <c r="FR88" s="574"/>
      <c r="FS88" s="574"/>
    </row>
    <row r="89" spans="1:175" s="580" customFormat="1" ht="16.5" customHeight="1">
      <c r="A89" s="581"/>
      <c r="B89" s="228"/>
      <c r="C89" s="228"/>
      <c r="D89" s="222"/>
      <c r="E89" s="221"/>
      <c r="F89" s="150"/>
      <c r="G89" s="150"/>
      <c r="H89" s="235"/>
      <c r="I89" s="219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  <c r="BA89" s="574"/>
      <c r="BB89" s="574"/>
      <c r="BC89" s="574"/>
      <c r="BD89" s="574"/>
      <c r="BE89" s="574"/>
      <c r="BF89" s="574"/>
      <c r="BG89" s="574"/>
      <c r="BH89" s="574"/>
      <c r="BI89" s="574"/>
      <c r="BJ89" s="574"/>
      <c r="BK89" s="574"/>
      <c r="BL89" s="574"/>
      <c r="BM89" s="574"/>
      <c r="BN89" s="574"/>
      <c r="BO89" s="574"/>
      <c r="BP89" s="574"/>
      <c r="BQ89" s="574"/>
      <c r="BR89" s="574"/>
      <c r="BS89" s="574"/>
      <c r="BT89" s="574"/>
      <c r="BU89" s="574"/>
      <c r="BV89" s="574"/>
      <c r="BW89" s="574"/>
      <c r="BX89" s="574"/>
      <c r="BY89" s="574"/>
      <c r="BZ89" s="574"/>
      <c r="CA89" s="574"/>
      <c r="CB89" s="574"/>
      <c r="CC89" s="574"/>
      <c r="CD89" s="574"/>
      <c r="CE89" s="574"/>
      <c r="CF89" s="574"/>
      <c r="CG89" s="574"/>
      <c r="CH89" s="574"/>
      <c r="CI89" s="574"/>
      <c r="CJ89" s="574"/>
      <c r="CK89" s="574"/>
      <c r="CL89" s="574"/>
      <c r="CM89" s="574"/>
      <c r="CN89" s="574"/>
      <c r="CO89" s="574"/>
      <c r="CP89" s="574"/>
      <c r="CQ89" s="574"/>
      <c r="CR89" s="574"/>
      <c r="CS89" s="574"/>
      <c r="CT89" s="574"/>
      <c r="CU89" s="574"/>
      <c r="CV89" s="574"/>
      <c r="CW89" s="574"/>
      <c r="CX89" s="574"/>
      <c r="CY89" s="574"/>
      <c r="CZ89" s="574"/>
      <c r="DA89" s="574"/>
      <c r="DB89" s="574"/>
      <c r="DC89" s="574"/>
      <c r="DD89" s="574"/>
      <c r="DE89" s="574"/>
      <c r="DF89" s="574"/>
      <c r="DG89" s="574"/>
      <c r="DH89" s="574"/>
      <c r="DI89" s="574"/>
      <c r="DJ89" s="574"/>
      <c r="DK89" s="574"/>
      <c r="DL89" s="574"/>
      <c r="DM89" s="574"/>
      <c r="DN89" s="574"/>
      <c r="DO89" s="574"/>
      <c r="DP89" s="574"/>
      <c r="DQ89" s="574"/>
      <c r="DR89" s="574"/>
      <c r="DS89" s="574"/>
      <c r="DT89" s="574"/>
      <c r="DU89" s="574"/>
      <c r="DV89" s="574"/>
      <c r="DW89" s="574"/>
      <c r="DX89" s="574"/>
      <c r="DY89" s="574"/>
      <c r="DZ89" s="574"/>
      <c r="EA89" s="574"/>
      <c r="EB89" s="574"/>
      <c r="EC89" s="574"/>
      <c r="ED89" s="574"/>
      <c r="EE89" s="574"/>
      <c r="EF89" s="574"/>
      <c r="EG89" s="574"/>
      <c r="EH89" s="574"/>
      <c r="EI89" s="574"/>
      <c r="EJ89" s="574"/>
      <c r="EK89" s="574"/>
      <c r="EL89" s="574"/>
      <c r="EM89" s="574"/>
      <c r="EN89" s="574"/>
      <c r="EO89" s="574"/>
      <c r="EP89" s="574"/>
      <c r="EQ89" s="574"/>
      <c r="ER89" s="574"/>
      <c r="ES89" s="574"/>
      <c r="ET89" s="574"/>
      <c r="EU89" s="574"/>
      <c r="EV89" s="574"/>
      <c r="EW89" s="574"/>
      <c r="EX89" s="574"/>
      <c r="EY89" s="574"/>
      <c r="EZ89" s="574"/>
      <c r="FA89" s="574"/>
      <c r="FB89" s="574"/>
      <c r="FC89" s="574"/>
      <c r="FD89" s="574"/>
      <c r="FE89" s="574"/>
      <c r="FF89" s="574"/>
      <c r="FG89" s="574"/>
      <c r="FH89" s="574"/>
      <c r="FI89" s="574"/>
      <c r="FJ89" s="574"/>
      <c r="FK89" s="574"/>
      <c r="FL89" s="574"/>
      <c r="FM89" s="574"/>
      <c r="FN89" s="574"/>
      <c r="FO89" s="574"/>
      <c r="FP89" s="574"/>
      <c r="FQ89" s="574"/>
      <c r="FR89" s="574"/>
      <c r="FS89" s="574"/>
    </row>
    <row r="90" spans="1:175" s="380" customFormat="1" ht="16.5" customHeight="1">
      <c r="A90" s="581"/>
      <c r="B90" s="582"/>
      <c r="C90" s="583"/>
      <c r="D90" s="583"/>
      <c r="E90" s="583"/>
      <c r="F90" s="583"/>
      <c r="G90" s="583"/>
      <c r="H90" s="583"/>
      <c r="I90" s="58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4"/>
      <c r="BL90" s="574"/>
      <c r="BM90" s="574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4"/>
      <c r="CB90" s="574"/>
      <c r="CC90" s="574"/>
      <c r="CD90" s="574"/>
      <c r="CE90" s="574"/>
      <c r="CF90" s="574"/>
      <c r="CG90" s="574"/>
      <c r="CH90" s="574"/>
      <c r="CI90" s="574"/>
      <c r="CJ90" s="574"/>
      <c r="CK90" s="574"/>
      <c r="CL90" s="574"/>
      <c r="CM90" s="574"/>
      <c r="CN90" s="574"/>
      <c r="CO90" s="574"/>
      <c r="CP90" s="574"/>
      <c r="CQ90" s="574"/>
      <c r="CR90" s="574"/>
      <c r="CS90" s="574"/>
      <c r="CT90" s="574"/>
      <c r="CU90" s="574"/>
      <c r="CV90" s="574"/>
      <c r="CW90" s="574"/>
      <c r="CX90" s="574"/>
      <c r="CY90" s="574"/>
      <c r="CZ90" s="574"/>
      <c r="DA90" s="574"/>
      <c r="DB90" s="574"/>
      <c r="DC90" s="574"/>
      <c r="DD90" s="574"/>
      <c r="DE90" s="574"/>
      <c r="DF90" s="574"/>
      <c r="DG90" s="574"/>
      <c r="DH90" s="574"/>
      <c r="DI90" s="574"/>
      <c r="DJ90" s="574"/>
      <c r="DK90" s="574"/>
      <c r="DL90" s="574"/>
      <c r="DM90" s="574"/>
      <c r="DN90" s="574"/>
      <c r="DO90" s="574"/>
      <c r="DP90" s="574"/>
      <c r="DQ90" s="574"/>
      <c r="DR90" s="574"/>
      <c r="DS90" s="574"/>
      <c r="DT90" s="574"/>
      <c r="DU90" s="574"/>
      <c r="DV90" s="574"/>
      <c r="DW90" s="574"/>
      <c r="DX90" s="574"/>
      <c r="DY90" s="574"/>
      <c r="DZ90" s="574"/>
      <c r="EA90" s="574"/>
      <c r="EB90" s="574"/>
      <c r="EC90" s="574"/>
      <c r="ED90" s="574"/>
      <c r="EE90" s="574"/>
      <c r="EF90" s="574"/>
      <c r="EG90" s="574"/>
      <c r="EH90" s="574"/>
      <c r="EI90" s="574"/>
      <c r="EJ90" s="574"/>
      <c r="EK90" s="574"/>
      <c r="EL90" s="574"/>
      <c r="EM90" s="574"/>
      <c r="EN90" s="574"/>
      <c r="EO90" s="574"/>
      <c r="EP90" s="574"/>
      <c r="EQ90" s="574"/>
      <c r="ER90" s="574"/>
      <c r="ES90" s="574"/>
      <c r="ET90" s="574"/>
      <c r="EU90" s="574"/>
      <c r="EV90" s="574"/>
      <c r="EW90" s="574"/>
      <c r="EX90" s="574"/>
      <c r="EY90" s="574"/>
      <c r="EZ90" s="574"/>
      <c r="FA90" s="574"/>
      <c r="FB90" s="574"/>
      <c r="FC90" s="574"/>
      <c r="FD90" s="574"/>
      <c r="FE90" s="574"/>
      <c r="FF90" s="574"/>
      <c r="FG90" s="574"/>
      <c r="FH90" s="574"/>
      <c r="FI90" s="574"/>
      <c r="FJ90" s="574"/>
      <c r="FK90" s="574"/>
      <c r="FL90" s="574"/>
      <c r="FM90" s="574"/>
      <c r="FN90" s="574"/>
      <c r="FO90" s="574"/>
      <c r="FP90" s="574"/>
      <c r="FQ90" s="574"/>
      <c r="FR90" s="574"/>
      <c r="FS90" s="574"/>
    </row>
    <row r="91" spans="1:175" s="580" customFormat="1" ht="16.5" customHeight="1">
      <c r="A91" s="581"/>
      <c r="B91" s="585"/>
      <c r="C91" s="586"/>
      <c r="D91" s="587"/>
      <c r="E91" s="587"/>
      <c r="F91" s="587"/>
      <c r="G91" s="587"/>
      <c r="H91" s="587"/>
      <c r="I91" s="588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4"/>
      <c r="BL91" s="574"/>
      <c r="BM91" s="574"/>
      <c r="BN91" s="574"/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4"/>
      <c r="CB91" s="574"/>
      <c r="CC91" s="574"/>
      <c r="CD91" s="574"/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4"/>
      <c r="CR91" s="574"/>
      <c r="CS91" s="574"/>
      <c r="CT91" s="574"/>
      <c r="CU91" s="574"/>
      <c r="CV91" s="574"/>
      <c r="CW91" s="574"/>
      <c r="CX91" s="574"/>
      <c r="CY91" s="574"/>
      <c r="CZ91" s="574"/>
      <c r="DA91" s="574"/>
      <c r="DB91" s="574"/>
      <c r="DC91" s="574"/>
      <c r="DD91" s="574"/>
      <c r="DE91" s="574"/>
      <c r="DF91" s="574"/>
      <c r="DG91" s="574"/>
      <c r="DH91" s="574"/>
      <c r="DI91" s="574"/>
      <c r="DJ91" s="574"/>
      <c r="DK91" s="574"/>
      <c r="DL91" s="574"/>
      <c r="DM91" s="574"/>
      <c r="DN91" s="574"/>
      <c r="DO91" s="574"/>
      <c r="DP91" s="574"/>
      <c r="DQ91" s="574"/>
      <c r="DR91" s="574"/>
      <c r="DS91" s="574"/>
      <c r="DT91" s="574"/>
      <c r="DU91" s="574"/>
      <c r="DV91" s="574"/>
      <c r="DW91" s="574"/>
      <c r="DX91" s="574"/>
      <c r="DY91" s="574"/>
      <c r="DZ91" s="574"/>
      <c r="EA91" s="574"/>
      <c r="EB91" s="574"/>
      <c r="EC91" s="574"/>
      <c r="ED91" s="574"/>
      <c r="EE91" s="574"/>
      <c r="EF91" s="574"/>
      <c r="EG91" s="574"/>
      <c r="EH91" s="574"/>
      <c r="EI91" s="574"/>
      <c r="EJ91" s="574"/>
      <c r="EK91" s="574"/>
      <c r="EL91" s="574"/>
      <c r="EM91" s="574"/>
      <c r="EN91" s="574"/>
      <c r="EO91" s="574"/>
      <c r="EP91" s="574"/>
      <c r="EQ91" s="574"/>
      <c r="ER91" s="574"/>
      <c r="ES91" s="574"/>
      <c r="ET91" s="574"/>
      <c r="EU91" s="574"/>
      <c r="EV91" s="574"/>
      <c r="EW91" s="574"/>
      <c r="EX91" s="574"/>
      <c r="EY91" s="574"/>
      <c r="EZ91" s="574"/>
      <c r="FA91" s="574"/>
      <c r="FB91" s="574"/>
      <c r="FC91" s="574"/>
      <c r="FD91" s="574"/>
      <c r="FE91" s="574"/>
      <c r="FF91" s="574"/>
      <c r="FG91" s="574"/>
      <c r="FH91" s="574"/>
      <c r="FI91" s="574"/>
      <c r="FJ91" s="574"/>
      <c r="FK91" s="574"/>
      <c r="FL91" s="574"/>
      <c r="FM91" s="574"/>
      <c r="FN91" s="574"/>
      <c r="FO91" s="574"/>
      <c r="FP91" s="574"/>
      <c r="FQ91" s="574"/>
      <c r="FR91" s="574"/>
      <c r="FS91" s="574"/>
    </row>
    <row r="92" spans="1:175" s="580" customFormat="1" ht="16.5" customHeight="1">
      <c r="A92" s="581"/>
      <c r="B92" s="589"/>
      <c r="C92" s="590" t="s">
        <v>131</v>
      </c>
      <c r="D92" s="591" t="s">
        <v>131</v>
      </c>
      <c r="E92" s="592" t="s">
        <v>132</v>
      </c>
      <c r="F92" s="591" t="s">
        <v>131</v>
      </c>
      <c r="G92" s="592"/>
      <c r="H92" s="593" t="s">
        <v>131</v>
      </c>
      <c r="I92" s="594" t="s">
        <v>131</v>
      </c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4"/>
      <c r="BQ92" s="574"/>
      <c r="BR92" s="574"/>
      <c r="BS92" s="574"/>
      <c r="BT92" s="574"/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  <c r="CE92" s="574"/>
      <c r="CF92" s="574"/>
      <c r="CG92" s="574"/>
      <c r="CH92" s="574"/>
      <c r="CI92" s="574"/>
      <c r="CJ92" s="574"/>
      <c r="CK92" s="574"/>
      <c r="CL92" s="574"/>
      <c r="CM92" s="574"/>
      <c r="CN92" s="574"/>
      <c r="CO92" s="574"/>
      <c r="CP92" s="574"/>
      <c r="CQ92" s="574"/>
      <c r="CR92" s="574"/>
      <c r="CS92" s="574"/>
      <c r="CT92" s="574"/>
      <c r="CU92" s="574"/>
      <c r="CV92" s="574"/>
      <c r="CW92" s="574"/>
      <c r="CX92" s="574"/>
      <c r="CY92" s="574"/>
      <c r="CZ92" s="574"/>
      <c r="DA92" s="574"/>
      <c r="DB92" s="574"/>
      <c r="DC92" s="574"/>
      <c r="DD92" s="574"/>
      <c r="DE92" s="574"/>
      <c r="DF92" s="574"/>
      <c r="DG92" s="574"/>
      <c r="DH92" s="574"/>
      <c r="DI92" s="574"/>
      <c r="DJ92" s="574"/>
      <c r="DK92" s="574"/>
      <c r="DL92" s="574"/>
      <c r="DM92" s="574"/>
      <c r="DN92" s="574"/>
      <c r="DO92" s="574"/>
      <c r="DP92" s="574"/>
      <c r="DQ92" s="574"/>
      <c r="DR92" s="574"/>
      <c r="DS92" s="574"/>
      <c r="DT92" s="574"/>
      <c r="DU92" s="574"/>
      <c r="DV92" s="574"/>
      <c r="DW92" s="574"/>
      <c r="DX92" s="574"/>
      <c r="DY92" s="574"/>
      <c r="DZ92" s="574"/>
      <c r="EA92" s="574"/>
      <c r="EB92" s="574"/>
      <c r="EC92" s="574"/>
      <c r="ED92" s="574"/>
      <c r="EE92" s="574"/>
      <c r="EF92" s="574"/>
      <c r="EG92" s="574"/>
      <c r="EH92" s="574"/>
      <c r="EI92" s="574"/>
      <c r="EJ92" s="574"/>
      <c r="EK92" s="574"/>
      <c r="EL92" s="574"/>
      <c r="EM92" s="574"/>
      <c r="EN92" s="574"/>
      <c r="EO92" s="574"/>
      <c r="EP92" s="574"/>
      <c r="EQ92" s="574"/>
      <c r="ER92" s="574"/>
      <c r="ES92" s="574"/>
      <c r="ET92" s="574"/>
      <c r="EU92" s="574"/>
      <c r="EV92" s="574"/>
      <c r="EW92" s="574"/>
      <c r="EX92" s="574"/>
      <c r="EY92" s="574"/>
      <c r="EZ92" s="574"/>
      <c r="FA92" s="574"/>
      <c r="FB92" s="574"/>
      <c r="FC92" s="574"/>
      <c r="FD92" s="574"/>
      <c r="FE92" s="574"/>
      <c r="FF92" s="574"/>
      <c r="FG92" s="574"/>
      <c r="FH92" s="574"/>
      <c r="FI92" s="574"/>
      <c r="FJ92" s="574"/>
      <c r="FK92" s="574"/>
      <c r="FL92" s="574"/>
      <c r="FM92" s="574"/>
      <c r="FN92" s="574"/>
      <c r="FO92" s="574"/>
      <c r="FP92" s="574"/>
      <c r="FQ92" s="574"/>
      <c r="FR92" s="574"/>
      <c r="FS92" s="574"/>
    </row>
    <row r="93" spans="1:175" s="580" customFormat="1" ht="16.5" customHeight="1">
      <c r="A93" s="581"/>
      <c r="B93" s="589"/>
      <c r="C93" s="590"/>
      <c r="D93" s="592"/>
      <c r="E93" s="592" t="s">
        <v>94</v>
      </c>
      <c r="F93" s="592"/>
      <c r="G93" s="595"/>
      <c r="H93" s="587"/>
      <c r="I93" s="588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  <c r="CE93" s="574"/>
      <c r="CF93" s="574"/>
      <c r="CG93" s="574"/>
      <c r="CH93" s="574"/>
      <c r="CI93" s="574"/>
      <c r="CJ93" s="574"/>
      <c r="CK93" s="574"/>
      <c r="CL93" s="574"/>
      <c r="CM93" s="574"/>
      <c r="CN93" s="574"/>
      <c r="CO93" s="574"/>
      <c r="CP93" s="574"/>
      <c r="CQ93" s="574"/>
      <c r="CR93" s="574"/>
      <c r="CS93" s="574"/>
      <c r="CT93" s="574"/>
      <c r="CU93" s="574"/>
      <c r="CV93" s="574"/>
      <c r="CW93" s="574"/>
      <c r="CX93" s="574"/>
      <c r="CY93" s="574"/>
      <c r="CZ93" s="574"/>
      <c r="DA93" s="574"/>
      <c r="DB93" s="574"/>
      <c r="DC93" s="574"/>
      <c r="DD93" s="574"/>
      <c r="DE93" s="574"/>
      <c r="DF93" s="574"/>
      <c r="DG93" s="574"/>
      <c r="DH93" s="574"/>
      <c r="DI93" s="574"/>
      <c r="DJ93" s="574"/>
      <c r="DK93" s="574"/>
      <c r="DL93" s="574"/>
      <c r="DM93" s="574"/>
      <c r="DN93" s="574"/>
      <c r="DO93" s="574"/>
      <c r="DP93" s="574"/>
      <c r="DQ93" s="574"/>
      <c r="DR93" s="574"/>
      <c r="DS93" s="574"/>
      <c r="DT93" s="574"/>
      <c r="DU93" s="574"/>
      <c r="DV93" s="574"/>
      <c r="DW93" s="574"/>
      <c r="DX93" s="574"/>
      <c r="DY93" s="574"/>
      <c r="DZ93" s="574"/>
      <c r="EA93" s="574"/>
      <c r="EB93" s="574"/>
      <c r="EC93" s="574"/>
      <c r="ED93" s="574"/>
      <c r="EE93" s="574"/>
      <c r="EF93" s="574"/>
      <c r="EG93" s="574"/>
      <c r="EH93" s="574"/>
      <c r="EI93" s="574"/>
      <c r="EJ93" s="574"/>
      <c r="EK93" s="574"/>
      <c r="EL93" s="574"/>
      <c r="EM93" s="574"/>
      <c r="EN93" s="574"/>
      <c r="EO93" s="574"/>
      <c r="EP93" s="574"/>
      <c r="EQ93" s="574"/>
      <c r="ER93" s="574"/>
      <c r="ES93" s="574"/>
      <c r="ET93" s="574"/>
      <c r="EU93" s="574"/>
      <c r="EV93" s="574"/>
      <c r="EW93" s="574"/>
      <c r="EX93" s="574"/>
      <c r="EY93" s="574"/>
      <c r="EZ93" s="574"/>
      <c r="FA93" s="574"/>
      <c r="FB93" s="574"/>
      <c r="FC93" s="574"/>
      <c r="FD93" s="574"/>
      <c r="FE93" s="574"/>
      <c r="FF93" s="574"/>
      <c r="FG93" s="574"/>
      <c r="FH93" s="574"/>
      <c r="FI93" s="574"/>
      <c r="FJ93" s="574"/>
      <c r="FK93" s="574"/>
      <c r="FL93" s="574"/>
      <c r="FM93" s="574"/>
      <c r="FN93" s="574"/>
      <c r="FO93" s="574"/>
      <c r="FP93" s="574"/>
      <c r="FQ93" s="574"/>
      <c r="FR93" s="574"/>
      <c r="FS93" s="574"/>
    </row>
    <row r="94" spans="1:175" s="580" customFormat="1" ht="16.5" customHeight="1">
      <c r="A94" s="581"/>
      <c r="B94" s="589"/>
      <c r="C94" s="590"/>
      <c r="D94" s="592"/>
      <c r="E94" s="592"/>
      <c r="F94" s="592"/>
      <c r="G94" s="595"/>
      <c r="H94" s="587"/>
      <c r="I94" s="588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  <c r="BH94" s="574"/>
      <c r="BI94" s="574"/>
      <c r="BJ94" s="574"/>
      <c r="BK94" s="574"/>
      <c r="BL94" s="574"/>
      <c r="BM94" s="574"/>
      <c r="BN94" s="574"/>
      <c r="BO94" s="574"/>
      <c r="BP94" s="574"/>
      <c r="BQ94" s="574"/>
      <c r="BR94" s="574"/>
      <c r="BS94" s="574"/>
      <c r="BT94" s="574"/>
      <c r="BU94" s="574"/>
      <c r="BV94" s="574"/>
      <c r="BW94" s="574"/>
      <c r="BX94" s="574"/>
      <c r="BY94" s="574"/>
      <c r="BZ94" s="574"/>
      <c r="CA94" s="574"/>
      <c r="CB94" s="574"/>
      <c r="CC94" s="574"/>
      <c r="CD94" s="574"/>
      <c r="CE94" s="574"/>
      <c r="CF94" s="574"/>
      <c r="CG94" s="574"/>
      <c r="CH94" s="574"/>
      <c r="CI94" s="574"/>
      <c r="CJ94" s="574"/>
      <c r="CK94" s="574"/>
      <c r="CL94" s="574"/>
      <c r="CM94" s="574"/>
      <c r="CN94" s="574"/>
      <c r="CO94" s="574"/>
      <c r="CP94" s="574"/>
      <c r="CQ94" s="574"/>
      <c r="CR94" s="574"/>
      <c r="CS94" s="574"/>
      <c r="CT94" s="574"/>
      <c r="CU94" s="574"/>
      <c r="CV94" s="574"/>
      <c r="CW94" s="574"/>
      <c r="CX94" s="574"/>
      <c r="CY94" s="574"/>
      <c r="CZ94" s="574"/>
      <c r="DA94" s="574"/>
      <c r="DB94" s="574"/>
      <c r="DC94" s="574"/>
      <c r="DD94" s="574"/>
      <c r="DE94" s="574"/>
      <c r="DF94" s="574"/>
      <c r="DG94" s="574"/>
      <c r="DH94" s="574"/>
      <c r="DI94" s="574"/>
      <c r="DJ94" s="574"/>
      <c r="DK94" s="574"/>
      <c r="DL94" s="574"/>
      <c r="DM94" s="574"/>
      <c r="DN94" s="574"/>
      <c r="DO94" s="574"/>
      <c r="DP94" s="574"/>
      <c r="DQ94" s="574"/>
      <c r="DR94" s="574"/>
      <c r="DS94" s="574"/>
      <c r="DT94" s="574"/>
      <c r="DU94" s="574"/>
      <c r="DV94" s="574"/>
      <c r="DW94" s="574"/>
      <c r="DX94" s="574"/>
      <c r="DY94" s="574"/>
      <c r="DZ94" s="574"/>
      <c r="EA94" s="574"/>
      <c r="EB94" s="574"/>
      <c r="EC94" s="574"/>
      <c r="ED94" s="574"/>
      <c r="EE94" s="574"/>
      <c r="EF94" s="574"/>
      <c r="EG94" s="574"/>
      <c r="EH94" s="574"/>
      <c r="EI94" s="574"/>
      <c r="EJ94" s="574"/>
      <c r="EK94" s="574"/>
      <c r="EL94" s="574"/>
      <c r="EM94" s="574"/>
      <c r="EN94" s="574"/>
      <c r="EO94" s="574"/>
      <c r="EP94" s="574"/>
      <c r="EQ94" s="574"/>
      <c r="ER94" s="574"/>
      <c r="ES94" s="574"/>
      <c r="ET94" s="574"/>
      <c r="EU94" s="574"/>
      <c r="EV94" s="574"/>
      <c r="EW94" s="574"/>
      <c r="EX94" s="574"/>
      <c r="EY94" s="574"/>
      <c r="EZ94" s="574"/>
      <c r="FA94" s="574"/>
      <c r="FB94" s="574"/>
      <c r="FC94" s="574"/>
      <c r="FD94" s="574"/>
      <c r="FE94" s="574"/>
      <c r="FF94" s="574"/>
      <c r="FG94" s="574"/>
      <c r="FH94" s="574"/>
      <c r="FI94" s="574"/>
      <c r="FJ94" s="574"/>
      <c r="FK94" s="574"/>
      <c r="FL94" s="574"/>
      <c r="FM94" s="574"/>
      <c r="FN94" s="574"/>
      <c r="FO94" s="574"/>
      <c r="FP94" s="574"/>
      <c r="FQ94" s="574"/>
      <c r="FR94" s="574"/>
      <c r="FS94" s="574"/>
    </row>
    <row r="95" spans="1:175" s="601" customFormat="1" ht="16.5" customHeight="1">
      <c r="A95" s="153"/>
      <c r="B95" s="596"/>
      <c r="C95" s="597"/>
      <c r="D95" s="598"/>
      <c r="E95" s="598"/>
      <c r="F95" s="598"/>
      <c r="G95" s="598"/>
      <c r="H95" s="599"/>
      <c r="I95" s="600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</row>
    <row r="97" spans="2:9" s="150" customFormat="1" ht="16.5" customHeight="1">
      <c r="B97" s="228"/>
      <c r="C97" s="228"/>
      <c r="D97" s="222"/>
      <c r="E97" s="221"/>
      <c r="H97" s="235"/>
      <c r="I97" s="219"/>
    </row>
  </sheetData>
  <mergeCells count="10">
    <mergeCell ref="D21:E21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8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26">
      <selection activeCell="E27" sqref="E27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22.5">
      <c r="A1" s="944" t="s">
        <v>445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5" t="s">
        <v>446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9"/>
    </row>
    <row r="3" spans="1:28" s="952" customFormat="1" ht="22.5">
      <c r="A3" s="945" t="s">
        <v>447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1"/>
    </row>
    <row r="4" spans="1:28" s="949" customFormat="1" ht="17.25">
      <c r="A4" s="946"/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8"/>
    </row>
    <row r="5" spans="1:9" s="9" customFormat="1" ht="17.25">
      <c r="A5" s="141"/>
      <c r="C5" s="11" t="s">
        <v>76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121</v>
      </c>
      <c r="B8" s="1" t="s">
        <v>142</v>
      </c>
      <c r="C8" s="14" t="s">
        <v>122</v>
      </c>
      <c r="D8" s="2"/>
      <c r="E8" s="2" t="s">
        <v>138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142</v>
      </c>
      <c r="C9" s="15" t="s">
        <v>147</v>
      </c>
      <c r="D9" s="2"/>
      <c r="E9" s="2" t="s">
        <v>151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431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142</v>
      </c>
      <c r="C14" s="10" t="s">
        <v>184</v>
      </c>
      <c r="D14" s="2"/>
      <c r="E14" s="2" t="s">
        <v>138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30</v>
      </c>
      <c r="D15" s="2"/>
      <c r="E15" s="2" t="s">
        <v>138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373</v>
      </c>
      <c r="D16" s="2"/>
      <c r="E16" s="2" t="s">
        <v>138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128</v>
      </c>
      <c r="C17" s="10" t="s">
        <v>430</v>
      </c>
      <c r="D17" s="2"/>
      <c r="E17" s="2" t="s">
        <v>138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362</v>
      </c>
      <c r="B19" s="2" t="s">
        <v>128</v>
      </c>
      <c r="C19" s="5" t="s">
        <v>411</v>
      </c>
      <c r="D19" s="6" t="s">
        <v>146</v>
      </c>
      <c r="E19" s="5" t="s">
        <v>354</v>
      </c>
      <c r="F19" s="3">
        <v>9</v>
      </c>
      <c r="G19" s="4">
        <f t="shared" si="0"/>
        <v>0.4520833333333333</v>
      </c>
    </row>
    <row r="20" spans="1:7" ht="15">
      <c r="A20" s="7" t="s">
        <v>363</v>
      </c>
      <c r="B20" s="2" t="s">
        <v>128</v>
      </c>
      <c r="C20" s="5" t="s">
        <v>329</v>
      </c>
      <c r="D20" s="6" t="s">
        <v>146</v>
      </c>
      <c r="E20" s="5" t="s">
        <v>138</v>
      </c>
      <c r="F20" s="3">
        <v>9</v>
      </c>
      <c r="G20" s="4">
        <f t="shared" si="0"/>
        <v>0.45833333333333326</v>
      </c>
    </row>
    <row r="21" spans="1:7" ht="15">
      <c r="A21" s="7" t="s">
        <v>364</v>
      </c>
      <c r="B21" s="2" t="s">
        <v>128</v>
      </c>
      <c r="C21" s="5" t="s">
        <v>25</v>
      </c>
      <c r="D21" s="6" t="s">
        <v>146</v>
      </c>
      <c r="E21" s="5" t="s">
        <v>181</v>
      </c>
      <c r="F21" s="3">
        <v>9</v>
      </c>
      <c r="G21" s="4">
        <f t="shared" si="0"/>
        <v>0.46458333333333324</v>
      </c>
    </row>
    <row r="22" spans="1:7" ht="15">
      <c r="A22" s="7" t="s">
        <v>365</v>
      </c>
      <c r="B22" s="2" t="s">
        <v>128</v>
      </c>
      <c r="C22" s="5" t="s">
        <v>26</v>
      </c>
      <c r="D22" s="6" t="s">
        <v>146</v>
      </c>
      <c r="E22" s="5" t="s">
        <v>371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366</v>
      </c>
      <c r="B23" s="2" t="s">
        <v>128</v>
      </c>
      <c r="C23" s="5" t="s">
        <v>101</v>
      </c>
      <c r="D23" s="6" t="s">
        <v>146</v>
      </c>
      <c r="E23" s="5" t="s">
        <v>333</v>
      </c>
      <c r="F23" s="3">
        <v>9</v>
      </c>
      <c r="G23" s="4">
        <f t="shared" si="1"/>
        <v>0.4770833333333332</v>
      </c>
    </row>
    <row r="24" spans="1:7" ht="15">
      <c r="A24" s="7" t="s">
        <v>366</v>
      </c>
      <c r="B24" s="2" t="s">
        <v>128</v>
      </c>
      <c r="C24" s="5" t="s">
        <v>27</v>
      </c>
      <c r="D24" s="6" t="s">
        <v>146</v>
      </c>
      <c r="E24" s="5" t="s">
        <v>466</v>
      </c>
      <c r="F24" s="3">
        <v>9</v>
      </c>
      <c r="G24" s="4">
        <f t="shared" si="1"/>
        <v>0.48333333333333317</v>
      </c>
    </row>
    <row r="25" spans="1:7" ht="15">
      <c r="A25" s="7" t="s">
        <v>367</v>
      </c>
      <c r="B25" s="2" t="s">
        <v>128</v>
      </c>
      <c r="C25" s="5" t="s">
        <v>28</v>
      </c>
      <c r="D25" s="6" t="s">
        <v>146</v>
      </c>
      <c r="E25" s="5" t="s">
        <v>333</v>
      </c>
      <c r="F25" s="3">
        <v>9</v>
      </c>
      <c r="G25" s="4">
        <f t="shared" si="1"/>
        <v>0.48958333333333315</v>
      </c>
    </row>
    <row r="26" spans="1:7" ht="15">
      <c r="A26" s="7" t="s">
        <v>368</v>
      </c>
      <c r="B26" s="2" t="s">
        <v>128</v>
      </c>
      <c r="C26" s="5" t="s">
        <v>330</v>
      </c>
      <c r="D26" s="6" t="s">
        <v>146</v>
      </c>
      <c r="E26" s="5" t="s">
        <v>331</v>
      </c>
      <c r="F26" s="3">
        <v>9</v>
      </c>
      <c r="G26" s="4">
        <f t="shared" si="1"/>
        <v>0.4958333333333331</v>
      </c>
    </row>
    <row r="27" spans="1:7" ht="15">
      <c r="A27" s="7" t="s">
        <v>369</v>
      </c>
      <c r="B27" s="2" t="s">
        <v>128</v>
      </c>
      <c r="C27" s="5" t="s">
        <v>29</v>
      </c>
      <c r="D27" s="6" t="s">
        <v>146</v>
      </c>
      <c r="E27" s="5" t="s">
        <v>374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 t="s">
        <v>128</v>
      </c>
      <c r="C29" s="5" t="s">
        <v>284</v>
      </c>
      <c r="D29" s="6" t="s">
        <v>146</v>
      </c>
      <c r="E29" s="5" t="s">
        <v>238</v>
      </c>
      <c r="F29" s="3">
        <v>9</v>
      </c>
      <c r="G29" s="4"/>
    </row>
    <row r="30" spans="1:7" ht="15">
      <c r="A30" s="7" t="s">
        <v>370</v>
      </c>
      <c r="B30" s="2" t="s">
        <v>128</v>
      </c>
      <c r="C30" s="5" t="s">
        <v>315</v>
      </c>
      <c r="D30" s="6" t="s">
        <v>146</v>
      </c>
      <c r="E30" s="5" t="s">
        <v>150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140</v>
      </c>
      <c r="B32" s="2" t="s">
        <v>128</v>
      </c>
      <c r="C32" s="5" t="s">
        <v>78</v>
      </c>
      <c r="D32" s="6"/>
      <c r="E32" s="5" t="s">
        <v>138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29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29"/>
      <c r="D34" s="6"/>
      <c r="E34" s="5"/>
      <c r="F34" s="3"/>
      <c r="G34" s="4"/>
    </row>
    <row r="35" spans="1:7" ht="15">
      <c r="A35" s="7" t="s">
        <v>141</v>
      </c>
      <c r="B35" s="2" t="s">
        <v>128</v>
      </c>
      <c r="C35" s="5" t="s">
        <v>256</v>
      </c>
      <c r="D35" s="2" t="s">
        <v>123</v>
      </c>
      <c r="E35" s="5" t="s">
        <v>138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372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316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131</v>
      </c>
      <c r="B41" s="2" t="s">
        <v>131</v>
      </c>
      <c r="C41" s="1" t="s">
        <v>132</v>
      </c>
      <c r="D41" s="2" t="s">
        <v>131</v>
      </c>
      <c r="E41" s="1"/>
      <c r="F41" s="3" t="s">
        <v>131</v>
      </c>
      <c r="G41" s="4" t="s">
        <v>131</v>
      </c>
    </row>
    <row r="42" spans="1:4" ht="15">
      <c r="A42" s="2"/>
      <c r="B42" s="1"/>
      <c r="C42" s="1" t="s">
        <v>133</v>
      </c>
      <c r="D42" s="1"/>
    </row>
    <row r="43" spans="1:4" ht="15">
      <c r="A43" s="2" t="s">
        <v>134</v>
      </c>
      <c r="B43" s="1"/>
      <c r="C43" s="1"/>
      <c r="D43" s="1"/>
    </row>
    <row r="44" spans="1:3" ht="15">
      <c r="A44" s="2" t="s">
        <v>135</v>
      </c>
      <c r="B44" s="1"/>
      <c r="C44" s="1"/>
    </row>
    <row r="45" spans="1:3" ht="15">
      <c r="A45" s="2" t="s">
        <v>136</v>
      </c>
      <c r="B45" s="1"/>
      <c r="C45" s="1"/>
    </row>
    <row r="46" spans="1:3" ht="15">
      <c r="A46" s="2" t="s">
        <v>137</v>
      </c>
      <c r="B46" s="1"/>
      <c r="C46" s="1"/>
    </row>
    <row r="48" ht="15">
      <c r="C48" t="s">
        <v>131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tabSelected="1" zoomScale="120" zoomScaleNormal="12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8" thickBot="1">
      <c r="A1" s="905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4" t="s">
        <v>445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7"/>
    </row>
    <row r="3" spans="1:28" s="9" customFormat="1" ht="22.5">
      <c r="A3" s="945" t="s">
        <v>446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9"/>
    </row>
    <row r="4" spans="1:28" s="952" customFormat="1" ht="22.5">
      <c r="A4" s="945" t="s">
        <v>447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1"/>
    </row>
    <row r="5" spans="1:9" s="9" customFormat="1" ht="17.25">
      <c r="A5" s="141"/>
      <c r="C5" s="11" t="s">
        <v>76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32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142</v>
      </c>
      <c r="C8" s="2" t="s">
        <v>122</v>
      </c>
      <c r="D8" s="2" t="s">
        <v>123</v>
      </c>
      <c r="E8" s="6" t="s">
        <v>138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 t="s">
        <v>142</v>
      </c>
      <c r="C9" s="2" t="s">
        <v>125</v>
      </c>
      <c r="D9" s="2" t="s">
        <v>123</v>
      </c>
      <c r="E9" s="2" t="s">
        <v>138</v>
      </c>
      <c r="F9" s="3">
        <v>2</v>
      </c>
      <c r="G9" s="4">
        <f>G8+TIME(0,F8,0)</f>
        <v>0.33402777777777776</v>
      </c>
    </row>
    <row r="10" spans="1:7" ht="15">
      <c r="A10" s="2" t="s">
        <v>126</v>
      </c>
      <c r="B10" s="2" t="s">
        <v>142</v>
      </c>
      <c r="C10" s="2" t="s">
        <v>147</v>
      </c>
      <c r="D10" s="2" t="s">
        <v>123</v>
      </c>
      <c r="E10" s="2" t="s">
        <v>138</v>
      </c>
      <c r="F10" s="3">
        <v>1</v>
      </c>
      <c r="G10" s="4">
        <f aca="true" t="shared" si="0" ref="G10:G45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127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140</v>
      </c>
      <c r="B14" s="2" t="s">
        <v>129</v>
      </c>
      <c r="C14" s="1" t="s">
        <v>145</v>
      </c>
      <c r="D14" s="2" t="s">
        <v>123</v>
      </c>
      <c r="E14" s="5" t="s">
        <v>138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119</v>
      </c>
      <c r="B16" s="1" t="s">
        <v>130</v>
      </c>
      <c r="C16" s="16" t="s">
        <v>317</v>
      </c>
      <c r="D16" s="12" t="s">
        <v>146</v>
      </c>
      <c r="E16" s="1" t="s">
        <v>354</v>
      </c>
      <c r="F16" s="1">
        <v>5</v>
      </c>
      <c r="G16" s="4">
        <f t="shared" si="0"/>
        <v>0.3395833333333333</v>
      </c>
    </row>
    <row r="17" spans="1:7" ht="15">
      <c r="A17" s="7" t="s">
        <v>120</v>
      </c>
      <c r="B17" s="1" t="s">
        <v>128</v>
      </c>
      <c r="C17" s="16" t="s">
        <v>332</v>
      </c>
      <c r="D17" s="12" t="s">
        <v>146</v>
      </c>
      <c r="E17" s="1" t="s">
        <v>238</v>
      </c>
      <c r="F17" s="1">
        <v>10</v>
      </c>
      <c r="G17" s="4">
        <f t="shared" si="0"/>
        <v>0.3430555555555555</v>
      </c>
    </row>
    <row r="18" spans="1:7" ht="15">
      <c r="A18" s="7"/>
      <c r="B18" s="1" t="s">
        <v>130</v>
      </c>
      <c r="C18" s="16" t="s">
        <v>82</v>
      </c>
      <c r="D18" s="12" t="s">
        <v>146</v>
      </c>
      <c r="E18" s="1" t="s">
        <v>23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130</v>
      </c>
      <c r="C19" s="16" t="s">
        <v>77</v>
      </c>
      <c r="D19" s="12" t="s">
        <v>146</v>
      </c>
      <c r="E19" s="1" t="s">
        <v>354</v>
      </c>
      <c r="F19" s="1">
        <v>5</v>
      </c>
      <c r="G19" s="4">
        <f t="shared" si="0"/>
        <v>0.35347222222222213</v>
      </c>
    </row>
    <row r="20" spans="1:7" ht="15">
      <c r="A20" s="8"/>
      <c r="B20" s="1" t="s">
        <v>130</v>
      </c>
      <c r="C20" s="16" t="s">
        <v>426</v>
      </c>
      <c r="D20" s="12" t="s">
        <v>146</v>
      </c>
      <c r="E20" s="1" t="s">
        <v>138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130</v>
      </c>
      <c r="C21" s="16" t="s">
        <v>66</v>
      </c>
      <c r="D21" s="12" t="s">
        <v>146</v>
      </c>
      <c r="E21" s="1" t="s">
        <v>181</v>
      </c>
      <c r="F21" s="1">
        <v>5</v>
      </c>
      <c r="G21" s="4">
        <f t="shared" si="0"/>
        <v>0.36041666666666655</v>
      </c>
    </row>
    <row r="22" spans="1:7" ht="15">
      <c r="A22" s="7"/>
      <c r="B22" s="1" t="s">
        <v>130</v>
      </c>
      <c r="C22" s="16" t="s">
        <v>67</v>
      </c>
      <c r="D22" s="1" t="s">
        <v>146</v>
      </c>
      <c r="E22" s="1" t="s">
        <v>371</v>
      </c>
      <c r="F22" s="3">
        <v>5</v>
      </c>
      <c r="G22" s="4">
        <f t="shared" si="0"/>
        <v>0.36388888888888876</v>
      </c>
    </row>
    <row r="23" spans="1:7" ht="15">
      <c r="A23" s="7"/>
      <c r="B23" s="1" t="s">
        <v>130</v>
      </c>
      <c r="C23" s="16" t="s">
        <v>68</v>
      </c>
      <c r="D23" s="1" t="s">
        <v>146</v>
      </c>
      <c r="E23" s="1" t="s">
        <v>466</v>
      </c>
      <c r="F23" s="1">
        <v>5</v>
      </c>
      <c r="G23" s="4">
        <f t="shared" si="0"/>
        <v>0.36736111111111097</v>
      </c>
    </row>
    <row r="24" spans="1:7" ht="15">
      <c r="A24" s="7"/>
      <c r="B24" s="1" t="s">
        <v>130</v>
      </c>
      <c r="C24" s="16" t="s">
        <v>69</v>
      </c>
      <c r="D24" s="1" t="s">
        <v>146</v>
      </c>
      <c r="E24" s="1" t="s">
        <v>333</v>
      </c>
      <c r="F24" s="3">
        <v>5</v>
      </c>
      <c r="G24" s="4">
        <f t="shared" si="0"/>
        <v>0.3708333333333332</v>
      </c>
    </row>
    <row r="25" spans="1:7" ht="15">
      <c r="A25" s="8" t="s">
        <v>182</v>
      </c>
      <c r="B25" s="1" t="s">
        <v>130</v>
      </c>
      <c r="C25" s="16" t="s">
        <v>70</v>
      </c>
      <c r="D25" s="1" t="s">
        <v>146</v>
      </c>
      <c r="E25" s="1" t="s">
        <v>374</v>
      </c>
      <c r="F25" s="1">
        <v>5</v>
      </c>
      <c r="G25" s="4">
        <f t="shared" si="0"/>
        <v>0.3743055555555554</v>
      </c>
    </row>
    <row r="26" spans="1:7" ht="15">
      <c r="A26" s="8"/>
      <c r="B26" s="1" t="s">
        <v>130</v>
      </c>
      <c r="C26" s="16" t="s">
        <v>188</v>
      </c>
      <c r="D26" s="1" t="s">
        <v>146</v>
      </c>
      <c r="E26" s="1" t="s">
        <v>331</v>
      </c>
      <c r="F26" s="1">
        <v>5</v>
      </c>
      <c r="G26" s="4">
        <f t="shared" si="0"/>
        <v>0.3777777777777776</v>
      </c>
    </row>
    <row r="27" spans="1:7" ht="15">
      <c r="A27" s="8"/>
      <c r="B27" s="1"/>
      <c r="C27" s="16" t="s">
        <v>71</v>
      </c>
      <c r="D27" s="1"/>
      <c r="E27" s="1"/>
      <c r="F27" s="1"/>
      <c r="G27" s="4"/>
    </row>
    <row r="28" spans="1:7" ht="15">
      <c r="A28" s="8" t="s">
        <v>185</v>
      </c>
      <c r="B28" s="1" t="s">
        <v>130</v>
      </c>
      <c r="C28" s="16" t="s">
        <v>237</v>
      </c>
      <c r="D28" s="12" t="s">
        <v>146</v>
      </c>
      <c r="E28" s="1" t="s">
        <v>118</v>
      </c>
      <c r="F28" s="1">
        <v>5</v>
      </c>
      <c r="G28" s="4">
        <f>G26+TIME(0,F26,0)</f>
        <v>0.3812499999999998</v>
      </c>
    </row>
    <row r="29" spans="1:7" ht="15">
      <c r="A29" s="8" t="s">
        <v>191</v>
      </c>
      <c r="B29" s="1" t="s">
        <v>130</v>
      </c>
      <c r="C29" s="16" t="s">
        <v>79</v>
      </c>
      <c r="D29" s="12" t="s">
        <v>146</v>
      </c>
      <c r="E29" s="1" t="s">
        <v>81</v>
      </c>
      <c r="F29" s="1">
        <v>5</v>
      </c>
      <c r="G29" s="4">
        <f t="shared" si="0"/>
        <v>0.384722222222222</v>
      </c>
    </row>
    <row r="30" spans="1:7" ht="15">
      <c r="A30" s="8" t="s">
        <v>239</v>
      </c>
      <c r="B30" s="1" t="s">
        <v>130</v>
      </c>
      <c r="C30" s="16" t="s">
        <v>80</v>
      </c>
      <c r="D30" s="12" t="s">
        <v>146</v>
      </c>
      <c r="E30" s="1" t="s">
        <v>102</v>
      </c>
      <c r="F30" s="1">
        <v>5</v>
      </c>
      <c r="G30" s="4">
        <f t="shared" si="0"/>
        <v>0.38819444444444423</v>
      </c>
    </row>
    <row r="31" spans="1:7" ht="15">
      <c r="A31" s="8" t="s">
        <v>240</v>
      </c>
      <c r="B31" s="1" t="s">
        <v>130</v>
      </c>
      <c r="C31" s="16" t="s">
        <v>427</v>
      </c>
      <c r="D31" s="12" t="s">
        <v>146</v>
      </c>
      <c r="E31" s="1" t="s">
        <v>428</v>
      </c>
      <c r="F31" s="1">
        <v>5</v>
      </c>
      <c r="G31" s="4">
        <f t="shared" si="0"/>
        <v>0.39166666666666644</v>
      </c>
    </row>
    <row r="32" spans="1:7" ht="15">
      <c r="A32" s="8" t="s">
        <v>241</v>
      </c>
      <c r="B32" s="355" t="s">
        <v>130</v>
      </c>
      <c r="C32" s="16" t="s">
        <v>83</v>
      </c>
      <c r="D32" s="12" t="s">
        <v>146</v>
      </c>
      <c r="E32" s="1" t="s">
        <v>331</v>
      </c>
      <c r="F32" s="1">
        <v>10</v>
      </c>
      <c r="G32" s="4">
        <f t="shared" si="0"/>
        <v>0.39513888888888865</v>
      </c>
    </row>
    <row r="33" spans="1:7" ht="15">
      <c r="A33" s="8" t="s">
        <v>114</v>
      </c>
      <c r="B33" s="355" t="s">
        <v>130</v>
      </c>
      <c r="C33" s="16" t="s">
        <v>493</v>
      </c>
      <c r="D33" s="357" t="s">
        <v>146</v>
      </c>
      <c r="E33" s="355" t="s">
        <v>181</v>
      </c>
      <c r="F33" s="1">
        <v>5</v>
      </c>
      <c r="G33" s="4">
        <f t="shared" si="0"/>
        <v>0.40208333333333307</v>
      </c>
    </row>
    <row r="34" spans="1:7" ht="15">
      <c r="A34" s="8" t="s">
        <v>115</v>
      </c>
      <c r="B34" s="355" t="s">
        <v>130</v>
      </c>
      <c r="C34" s="16" t="s">
        <v>84</v>
      </c>
      <c r="D34" s="12" t="s">
        <v>146</v>
      </c>
      <c r="E34" s="1" t="s">
        <v>138</v>
      </c>
      <c r="F34" s="1">
        <v>5</v>
      </c>
      <c r="G34" s="4">
        <f t="shared" si="0"/>
        <v>0.4055555555555553</v>
      </c>
    </row>
    <row r="35" spans="1:7" ht="15">
      <c r="A35" s="8" t="s">
        <v>103</v>
      </c>
      <c r="B35" s="355" t="s">
        <v>130</v>
      </c>
      <c r="C35" s="16" t="s">
        <v>85</v>
      </c>
      <c r="D35" s="12" t="s">
        <v>146</v>
      </c>
      <c r="E35" s="1" t="s">
        <v>333</v>
      </c>
      <c r="F35" s="1">
        <v>5</v>
      </c>
      <c r="G35" s="4">
        <f t="shared" si="0"/>
        <v>0.4090277777777775</v>
      </c>
    </row>
    <row r="36" spans="1:7" ht="15">
      <c r="A36" s="8" t="s">
        <v>104</v>
      </c>
      <c r="B36" s="355" t="s">
        <v>130</v>
      </c>
      <c r="C36" s="16" t="s">
        <v>24</v>
      </c>
      <c r="D36" s="12" t="s">
        <v>146</v>
      </c>
      <c r="E36" s="1" t="s">
        <v>361</v>
      </c>
      <c r="F36" s="1">
        <v>5</v>
      </c>
      <c r="G36" s="4">
        <f t="shared" si="0"/>
        <v>0.4124999999999997</v>
      </c>
    </row>
    <row r="37" spans="1:7" ht="15">
      <c r="A37" s="8" t="s">
        <v>242</v>
      </c>
      <c r="B37" s="355"/>
      <c r="C37" s="356"/>
      <c r="D37" s="12"/>
      <c r="E37" s="355"/>
      <c r="F37" s="1"/>
      <c r="G37" s="4">
        <f t="shared" si="0"/>
        <v>0.4159722222222219</v>
      </c>
    </row>
    <row r="38" spans="1:7" ht="15">
      <c r="A38" s="8" t="s">
        <v>112</v>
      </c>
      <c r="B38" s="355"/>
      <c r="C38" s="356"/>
      <c r="D38" s="12" t="s">
        <v>146</v>
      </c>
      <c r="E38" s="355"/>
      <c r="F38" s="1"/>
      <c r="G38" s="4">
        <f t="shared" si="0"/>
        <v>0.4159722222222219</v>
      </c>
    </row>
    <row r="39" spans="1:7" ht="15">
      <c r="A39" s="7" t="s">
        <v>113</v>
      </c>
      <c r="B39" s="2"/>
      <c r="C39" s="10" t="s">
        <v>429</v>
      </c>
      <c r="D39" s="12" t="s">
        <v>146</v>
      </c>
      <c r="E39" s="2" t="s">
        <v>138</v>
      </c>
      <c r="F39" s="3">
        <v>10</v>
      </c>
      <c r="G39" s="4">
        <f t="shared" si="0"/>
        <v>0.4159722222222219</v>
      </c>
    </row>
    <row r="40" spans="1:7" ht="15">
      <c r="A40" s="8"/>
      <c r="B40" s="2"/>
      <c r="C40" s="10"/>
      <c r="D40" s="12" t="s">
        <v>146</v>
      </c>
      <c r="E40" s="5"/>
      <c r="F40" s="3"/>
      <c r="G40" s="4">
        <f t="shared" si="0"/>
        <v>0.42291666666666633</v>
      </c>
    </row>
    <row r="41" spans="1:7" ht="15">
      <c r="A41" s="8" t="s">
        <v>141</v>
      </c>
      <c r="B41" s="2" t="s">
        <v>129</v>
      </c>
      <c r="C41" s="1" t="s">
        <v>144</v>
      </c>
      <c r="D41" s="2" t="s">
        <v>123</v>
      </c>
      <c r="E41" s="5" t="s">
        <v>138</v>
      </c>
      <c r="F41" s="3">
        <v>5</v>
      </c>
      <c r="G41" s="4">
        <f t="shared" si="0"/>
        <v>0.42291666666666633</v>
      </c>
    </row>
    <row r="42" spans="1:7" ht="15">
      <c r="A42" s="8"/>
      <c r="B42" s="2"/>
      <c r="C42" s="10"/>
      <c r="D42" s="2"/>
      <c r="E42" s="5"/>
      <c r="F42" s="3">
        <v>5</v>
      </c>
      <c r="G42" s="4">
        <f t="shared" si="0"/>
        <v>0.42638888888888854</v>
      </c>
    </row>
    <row r="43" ht="15">
      <c r="G43" s="4">
        <f t="shared" si="0"/>
        <v>0.42986111111111075</v>
      </c>
    </row>
    <row r="44" spans="1:7" ht="15">
      <c r="A44" s="8" t="s">
        <v>183</v>
      </c>
      <c r="B44" s="2" t="s">
        <v>129</v>
      </c>
      <c r="C44" s="5" t="s">
        <v>148</v>
      </c>
      <c r="D44" s="2" t="s">
        <v>123</v>
      </c>
      <c r="E44" s="5" t="s">
        <v>138</v>
      </c>
      <c r="F44" s="3">
        <v>5</v>
      </c>
      <c r="G44" s="4">
        <f t="shared" si="0"/>
        <v>0.42986111111111075</v>
      </c>
    </row>
    <row r="45" spans="1:7" ht="15">
      <c r="A45" s="8" t="s">
        <v>186</v>
      </c>
      <c r="B45" s="2" t="s">
        <v>128</v>
      </c>
      <c r="C45" s="5" t="s">
        <v>143</v>
      </c>
      <c r="D45" s="2" t="s">
        <v>123</v>
      </c>
      <c r="E45" s="5" t="s">
        <v>138</v>
      </c>
      <c r="F45" s="3">
        <v>1</v>
      </c>
      <c r="G45" s="4">
        <f t="shared" si="0"/>
        <v>0.43333333333333296</v>
      </c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131</v>
      </c>
      <c r="B56" s="2" t="s">
        <v>131</v>
      </c>
      <c r="C56" s="1" t="s">
        <v>132</v>
      </c>
      <c r="D56" s="2" t="s">
        <v>131</v>
      </c>
      <c r="E56" s="1"/>
      <c r="F56" s="3" t="s">
        <v>131</v>
      </c>
      <c r="G56" s="4" t="s">
        <v>131</v>
      </c>
    </row>
    <row r="57" spans="1:4" ht="15">
      <c r="A57" s="2"/>
      <c r="B57" s="1"/>
      <c r="C57" s="1" t="s">
        <v>133</v>
      </c>
      <c r="D57" s="1"/>
    </row>
    <row r="58" spans="1:4" ht="15">
      <c r="A58" s="2" t="s">
        <v>134</v>
      </c>
      <c r="B58" s="1"/>
      <c r="C58" s="1"/>
      <c r="D58" s="1"/>
    </row>
    <row r="59" spans="1:3" ht="15">
      <c r="A59" s="2" t="s">
        <v>135</v>
      </c>
      <c r="B59" s="1"/>
      <c r="C59" s="1"/>
    </row>
    <row r="60" spans="1:3" ht="15">
      <c r="A60" s="2" t="s">
        <v>136</v>
      </c>
      <c r="B60" s="1"/>
      <c r="C60" s="1"/>
    </row>
    <row r="61" spans="1:3" ht="15">
      <c r="A61" s="2" t="s">
        <v>137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L11" sqref="L11:L14"/>
    </sheetView>
  </sheetViews>
  <sheetFormatPr defaultColWidth="8.796875" defaultRowHeight="15"/>
  <cols>
    <col min="1" max="1" width="0.796875" style="207" customWidth="1"/>
    <col min="2" max="2" width="27" style="210" customWidth="1"/>
    <col min="3" max="3" width="42.79687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7.5" customHeight="1" thickBot="1">
      <c r="C1" s="649"/>
      <c r="AF1" s="183"/>
    </row>
    <row r="2" spans="2:32" s="147" customFormat="1" ht="29.25" customHeight="1">
      <c r="B2" s="1358"/>
      <c r="C2" s="1273" t="s">
        <v>485</v>
      </c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5"/>
      <c r="AE2" s="184"/>
      <c r="AF2" s="183"/>
    </row>
    <row r="3" spans="2:32" s="147" customFormat="1" ht="29.25" customHeight="1">
      <c r="B3" s="1359"/>
      <c r="C3" s="1276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84"/>
      <c r="AF3" s="183"/>
    </row>
    <row r="4" spans="2:32" s="147" customFormat="1" ht="63" customHeight="1" thickBot="1">
      <c r="B4" s="1360"/>
      <c r="C4" s="1279" t="s">
        <v>446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1"/>
      <c r="AE4" s="184"/>
      <c r="AF4" s="183"/>
    </row>
    <row r="5" spans="2:32" s="147" customFormat="1" ht="38.25" customHeight="1" thickBot="1">
      <c r="B5" s="650" t="str">
        <f>'[1]802.11 Cover'!$C$3</f>
        <v>INTERIM</v>
      </c>
      <c r="C5" s="1282" t="s">
        <v>447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1"/>
      <c r="AE5" s="184"/>
      <c r="AF5" s="183"/>
    </row>
    <row r="6" spans="2:32" s="147" customFormat="1" ht="27.75" customHeight="1">
      <c r="B6" s="1369" t="str">
        <f>'[1]802.11 Cover'!$C$4</f>
        <v>R3</v>
      </c>
      <c r="C6" s="1283" t="s">
        <v>326</v>
      </c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5"/>
      <c r="AE6" s="184"/>
      <c r="AF6" s="183"/>
    </row>
    <row r="7" spans="2:32" s="147" customFormat="1" ht="38.25" customHeight="1" thickBot="1">
      <c r="B7" s="1370"/>
      <c r="C7" s="1286"/>
      <c r="D7" s="1287"/>
      <c r="E7" s="1287"/>
      <c r="F7" s="1287"/>
      <c r="G7" s="1287"/>
      <c r="H7" s="1287"/>
      <c r="I7" s="1287"/>
      <c r="J7" s="1287"/>
      <c r="K7" s="1287"/>
      <c r="L7" s="1287"/>
      <c r="M7" s="1287"/>
      <c r="N7" s="1287"/>
      <c r="O7" s="1287"/>
      <c r="P7" s="1287"/>
      <c r="Q7" s="1287"/>
      <c r="R7" s="1287"/>
      <c r="S7" s="1287"/>
      <c r="T7" s="1287"/>
      <c r="U7" s="1287"/>
      <c r="V7" s="1287"/>
      <c r="W7" s="1287"/>
      <c r="X7" s="1287"/>
      <c r="Y7" s="1287"/>
      <c r="Z7" s="1287"/>
      <c r="AA7" s="1287"/>
      <c r="AB7" s="1287"/>
      <c r="AC7" s="1287"/>
      <c r="AD7" s="1288"/>
      <c r="AE7" s="185"/>
      <c r="AF7" s="183"/>
    </row>
    <row r="8" spans="1:31" s="653" customFormat="1" ht="48" customHeight="1" thickBot="1">
      <c r="A8" s="651"/>
      <c r="B8" s="1371"/>
      <c r="C8" s="652" t="s">
        <v>152</v>
      </c>
      <c r="D8" s="1289" t="s">
        <v>153</v>
      </c>
      <c r="E8" s="1290"/>
      <c r="F8" s="1290"/>
      <c r="G8" s="1290"/>
      <c r="H8" s="1290"/>
      <c r="I8" s="1291"/>
      <c r="J8" s="1289" t="s">
        <v>154</v>
      </c>
      <c r="K8" s="1290"/>
      <c r="L8" s="1290"/>
      <c r="M8" s="1290"/>
      <c r="N8" s="1290"/>
      <c r="O8" s="1291"/>
      <c r="P8" s="1292" t="s">
        <v>155</v>
      </c>
      <c r="Q8" s="1293"/>
      <c r="R8" s="1294"/>
      <c r="S8" s="1294"/>
      <c r="T8" s="1295"/>
      <c r="U8" s="1292" t="s">
        <v>156</v>
      </c>
      <c r="V8" s="1293"/>
      <c r="W8" s="1293"/>
      <c r="X8" s="1293"/>
      <c r="Y8" s="1293"/>
      <c r="Z8" s="1292" t="s">
        <v>157</v>
      </c>
      <c r="AA8" s="1293"/>
      <c r="AB8" s="1294"/>
      <c r="AC8" s="1294"/>
      <c r="AD8" s="1295"/>
      <c r="AE8" s="187"/>
    </row>
    <row r="9" spans="1:32" s="189" customFormat="1" ht="30" customHeight="1">
      <c r="A9" s="186"/>
      <c r="B9" s="1397" t="s">
        <v>283</v>
      </c>
      <c r="C9" s="1409"/>
      <c r="D9" s="953"/>
      <c r="E9" s="954"/>
      <c r="F9" s="954"/>
      <c r="G9" s="954"/>
      <c r="H9" s="954"/>
      <c r="I9" s="955"/>
      <c r="J9" s="956"/>
      <c r="K9" s="1401" t="s">
        <v>90</v>
      </c>
      <c r="L9" s="1402"/>
      <c r="M9" s="1402"/>
      <c r="N9" s="1402"/>
      <c r="O9" s="1403"/>
      <c r="P9" s="1354"/>
      <c r="Q9" s="1355"/>
      <c r="R9" s="1262"/>
      <c r="S9" s="1262"/>
      <c r="T9" s="1263"/>
      <c r="U9" s="1343" t="s">
        <v>243</v>
      </c>
      <c r="V9" s="1344"/>
      <c r="W9" s="1345"/>
      <c r="X9" s="1345"/>
      <c r="Y9" s="1346"/>
      <c r="Z9" s="1260" t="s">
        <v>189</v>
      </c>
      <c r="AA9" s="1261"/>
      <c r="AB9" s="1262"/>
      <c r="AC9" s="1262"/>
      <c r="AD9" s="1263"/>
      <c r="AE9" s="190"/>
      <c r="AF9" s="188"/>
    </row>
    <row r="10" spans="1:32" s="189" customFormat="1" ht="30" customHeight="1" thickBot="1">
      <c r="A10" s="186"/>
      <c r="B10" s="1398"/>
      <c r="C10" s="1240"/>
      <c r="D10" s="957"/>
      <c r="E10" s="958"/>
      <c r="F10" s="958"/>
      <c r="G10" s="958"/>
      <c r="H10" s="958"/>
      <c r="I10" s="959"/>
      <c r="J10" s="654"/>
      <c r="K10" s="1404"/>
      <c r="L10" s="1405"/>
      <c r="M10" s="1405"/>
      <c r="N10" s="1405"/>
      <c r="O10" s="1406"/>
      <c r="P10" s="1264"/>
      <c r="Q10" s="1356"/>
      <c r="R10" s="1265"/>
      <c r="S10" s="1265"/>
      <c r="T10" s="1266"/>
      <c r="U10" s="1387" t="s">
        <v>244</v>
      </c>
      <c r="V10" s="1388"/>
      <c r="W10" s="1389"/>
      <c r="X10" s="1389"/>
      <c r="Y10" s="1390"/>
      <c r="Z10" s="1264"/>
      <c r="AA10" s="1265"/>
      <c r="AB10" s="1265"/>
      <c r="AC10" s="1265"/>
      <c r="AD10" s="1266"/>
      <c r="AE10" s="190"/>
      <c r="AF10" s="188"/>
    </row>
    <row r="11" spans="1:32" s="189" customFormat="1" ht="30" customHeight="1">
      <c r="A11" s="186"/>
      <c r="B11" s="960" t="s">
        <v>160</v>
      </c>
      <c r="C11" s="1240"/>
      <c r="D11" s="961"/>
      <c r="E11" s="1410" t="s">
        <v>416</v>
      </c>
      <c r="F11" s="1411"/>
      <c r="G11" s="1411"/>
      <c r="H11" s="1411"/>
      <c r="I11" s="1412"/>
      <c r="J11" s="654"/>
      <c r="K11" s="1399" t="s">
        <v>313</v>
      </c>
      <c r="L11" s="1365" t="s">
        <v>245</v>
      </c>
      <c r="M11" s="1364" t="s">
        <v>246</v>
      </c>
      <c r="N11" s="1408" t="s">
        <v>327</v>
      </c>
      <c r="O11" s="1407" t="s">
        <v>322</v>
      </c>
      <c r="P11" s="1367" t="s">
        <v>327</v>
      </c>
      <c r="Q11" s="1357" t="s">
        <v>417</v>
      </c>
      <c r="R11" s="1350" t="s">
        <v>486</v>
      </c>
      <c r="S11" s="1352" t="s">
        <v>434</v>
      </c>
      <c r="T11" s="1347" t="s">
        <v>419</v>
      </c>
      <c r="U11" s="1349" t="s">
        <v>434</v>
      </c>
      <c r="V11" s="1391" t="s">
        <v>414</v>
      </c>
      <c r="W11" s="1364" t="s">
        <v>246</v>
      </c>
      <c r="X11" s="1392" t="s">
        <v>322</v>
      </c>
      <c r="Y11" s="1393" t="s">
        <v>324</v>
      </c>
      <c r="Z11" s="1267" t="s">
        <v>425</v>
      </c>
      <c r="AA11" s="1267"/>
      <c r="AB11" s="1267"/>
      <c r="AC11" s="1267"/>
      <c r="AD11" s="1268"/>
      <c r="AE11" s="191"/>
      <c r="AF11" s="188"/>
    </row>
    <row r="12" spans="1:32" s="189" customFormat="1" ht="30" customHeight="1">
      <c r="A12" s="186"/>
      <c r="B12" s="962" t="s">
        <v>161</v>
      </c>
      <c r="C12" s="1240"/>
      <c r="D12" s="961"/>
      <c r="E12" s="1292"/>
      <c r="F12" s="1293"/>
      <c r="G12" s="1293"/>
      <c r="H12" s="1293"/>
      <c r="I12" s="1413"/>
      <c r="J12" s="654"/>
      <c r="K12" s="1400"/>
      <c r="L12" s="1366"/>
      <c r="M12" s="1259"/>
      <c r="N12" s="1329"/>
      <c r="O12" s="1330"/>
      <c r="P12" s="1368"/>
      <c r="Q12" s="1325"/>
      <c r="R12" s="1351"/>
      <c r="S12" s="1353"/>
      <c r="T12" s="1348"/>
      <c r="U12" s="1258"/>
      <c r="V12" s="1312"/>
      <c r="W12" s="1259"/>
      <c r="X12" s="1256"/>
      <c r="Y12" s="1394"/>
      <c r="Z12" s="1267"/>
      <c r="AA12" s="1267"/>
      <c r="AB12" s="1267"/>
      <c r="AC12" s="1267"/>
      <c r="AD12" s="1268"/>
      <c r="AE12" s="191"/>
      <c r="AF12" s="188"/>
    </row>
    <row r="13" spans="1:32" s="189" customFormat="1" ht="30" customHeight="1">
      <c r="A13" s="186"/>
      <c r="B13" s="962" t="s">
        <v>162</v>
      </c>
      <c r="C13" s="963"/>
      <c r="D13" s="961"/>
      <c r="E13" s="1292"/>
      <c r="F13" s="1293"/>
      <c r="G13" s="1293"/>
      <c r="H13" s="1293"/>
      <c r="I13" s="1413"/>
      <c r="J13" s="654"/>
      <c r="K13" s="1400"/>
      <c r="L13" s="1366"/>
      <c r="M13" s="1259"/>
      <c r="N13" s="1329"/>
      <c r="O13" s="1330"/>
      <c r="P13" s="1368"/>
      <c r="Q13" s="1325"/>
      <c r="R13" s="1351"/>
      <c r="S13" s="1353"/>
      <c r="T13" s="1348"/>
      <c r="U13" s="1258"/>
      <c r="V13" s="1312"/>
      <c r="W13" s="1259"/>
      <c r="X13" s="1256"/>
      <c r="Y13" s="1394"/>
      <c r="Z13" s="1267"/>
      <c r="AA13" s="1267"/>
      <c r="AB13" s="1267"/>
      <c r="AC13" s="1267"/>
      <c r="AD13" s="1268"/>
      <c r="AE13" s="191"/>
      <c r="AF13" s="188"/>
    </row>
    <row r="14" spans="1:32" s="189" customFormat="1" ht="30" customHeight="1">
      <c r="A14" s="186"/>
      <c r="B14" s="962" t="s">
        <v>163</v>
      </c>
      <c r="C14" s="963"/>
      <c r="D14" s="961"/>
      <c r="E14" s="1314" t="s">
        <v>0</v>
      </c>
      <c r="F14" s="1315"/>
      <c r="G14" s="1315"/>
      <c r="H14" s="1315"/>
      <c r="I14" s="1316"/>
      <c r="J14" s="654"/>
      <c r="K14" s="1400"/>
      <c r="L14" s="1366"/>
      <c r="M14" s="1259"/>
      <c r="N14" s="1329"/>
      <c r="O14" s="1330"/>
      <c r="P14" s="1368"/>
      <c r="Q14" s="1325"/>
      <c r="R14" s="1351"/>
      <c r="S14" s="1353"/>
      <c r="T14" s="1348"/>
      <c r="U14" s="1258"/>
      <c r="V14" s="1312"/>
      <c r="W14" s="1259"/>
      <c r="X14" s="1256"/>
      <c r="Y14" s="1394"/>
      <c r="Z14" s="1269" t="s">
        <v>87</v>
      </c>
      <c r="AA14" s="1269"/>
      <c r="AB14" s="1269"/>
      <c r="AC14" s="1269"/>
      <c r="AD14" s="1270"/>
      <c r="AE14" s="191"/>
      <c r="AF14" s="188"/>
    </row>
    <row r="15" spans="1:32" s="189" customFormat="1" ht="30" customHeight="1">
      <c r="A15" s="186"/>
      <c r="B15" s="1395" t="s">
        <v>164</v>
      </c>
      <c r="C15" s="1421" t="s">
        <v>467</v>
      </c>
      <c r="D15" s="961"/>
      <c r="E15" s="1252" t="s">
        <v>165</v>
      </c>
      <c r="F15" s="1253"/>
      <c r="G15" s="1253"/>
      <c r="H15" s="1253"/>
      <c r="I15" s="1255"/>
      <c r="J15" s="654"/>
      <c r="K15" s="1252" t="s">
        <v>165</v>
      </c>
      <c r="L15" s="1253"/>
      <c r="M15" s="1253"/>
      <c r="N15" s="1253"/>
      <c r="O15" s="1254"/>
      <c r="P15" s="1252" t="s">
        <v>165</v>
      </c>
      <c r="Q15" s="1372"/>
      <c r="R15" s="1253"/>
      <c r="S15" s="1253"/>
      <c r="T15" s="1255"/>
      <c r="U15" s="1252" t="s">
        <v>165</v>
      </c>
      <c r="V15" s="1253"/>
      <c r="W15" s="1253"/>
      <c r="X15" s="1253"/>
      <c r="Y15" s="1255"/>
      <c r="Z15" s="1271" t="s">
        <v>165</v>
      </c>
      <c r="AA15" s="1271"/>
      <c r="AB15" s="1271"/>
      <c r="AC15" s="1271"/>
      <c r="AD15" s="1272"/>
      <c r="AE15" s="187"/>
      <c r="AF15" s="188"/>
    </row>
    <row r="16" spans="1:32" s="189" customFormat="1" ht="30" customHeight="1">
      <c r="A16" s="186"/>
      <c r="B16" s="1396"/>
      <c r="C16" s="1422"/>
      <c r="D16" s="961"/>
      <c r="E16" s="1317"/>
      <c r="F16" s="1318"/>
      <c r="G16" s="1318"/>
      <c r="H16" s="1318"/>
      <c r="I16" s="1319"/>
      <c r="J16" s="654"/>
      <c r="K16" s="1252"/>
      <c r="L16" s="1253"/>
      <c r="M16" s="1253"/>
      <c r="N16" s="1253"/>
      <c r="O16" s="1254"/>
      <c r="P16" s="1317"/>
      <c r="Q16" s="1318"/>
      <c r="R16" s="1318"/>
      <c r="S16" s="1318"/>
      <c r="T16" s="1319"/>
      <c r="U16" s="1252"/>
      <c r="V16" s="1253"/>
      <c r="W16" s="1253"/>
      <c r="X16" s="1253"/>
      <c r="Y16" s="1255"/>
      <c r="Z16" s="1271"/>
      <c r="AA16" s="1271"/>
      <c r="AB16" s="1271"/>
      <c r="AC16" s="1271"/>
      <c r="AD16" s="1272"/>
      <c r="AE16" s="187"/>
      <c r="AF16" s="188"/>
    </row>
    <row r="17" spans="1:32" s="189" customFormat="1" ht="30" customHeight="1">
      <c r="A17" s="186"/>
      <c r="B17" s="964" t="s">
        <v>166</v>
      </c>
      <c r="C17" s="1422"/>
      <c r="D17" s="830"/>
      <c r="E17" s="1320" t="s">
        <v>266</v>
      </c>
      <c r="F17" s="1321" t="s">
        <v>486</v>
      </c>
      <c r="G17" s="1259" t="s">
        <v>246</v>
      </c>
      <c r="H17" s="1312" t="s">
        <v>414</v>
      </c>
      <c r="I17" s="1313" t="s">
        <v>417</v>
      </c>
      <c r="J17" s="654"/>
      <c r="K17" s="1338" t="s">
        <v>414</v>
      </c>
      <c r="L17" s="1339" t="s">
        <v>491</v>
      </c>
      <c r="M17" s="1259" t="s">
        <v>246</v>
      </c>
      <c r="N17" s="1329" t="s">
        <v>327</v>
      </c>
      <c r="O17" s="1330" t="s">
        <v>322</v>
      </c>
      <c r="P17" s="1331" t="s">
        <v>424</v>
      </c>
      <c r="Q17" s="1332"/>
      <c r="R17" s="1332"/>
      <c r="S17" s="1332"/>
      <c r="T17" s="1333"/>
      <c r="U17" s="1258" t="s">
        <v>434</v>
      </c>
      <c r="V17" s="1312" t="s">
        <v>414</v>
      </c>
      <c r="W17" s="1259" t="s">
        <v>246</v>
      </c>
      <c r="X17" s="1256" t="s">
        <v>322</v>
      </c>
      <c r="Y17" s="1257" t="s">
        <v>435</v>
      </c>
      <c r="Z17" s="1248" t="s">
        <v>360</v>
      </c>
      <c r="AA17" s="1248"/>
      <c r="AB17" s="1248"/>
      <c r="AC17" s="1248"/>
      <c r="AD17" s="1249"/>
      <c r="AE17" s="192"/>
      <c r="AF17" s="188"/>
    </row>
    <row r="18" spans="1:32" s="189" customFormat="1" ht="30" customHeight="1">
      <c r="A18" s="186"/>
      <c r="B18" s="964" t="s">
        <v>167</v>
      </c>
      <c r="C18" s="1422"/>
      <c r="D18" s="830"/>
      <c r="E18" s="1320"/>
      <c r="F18" s="1321"/>
      <c r="G18" s="1259"/>
      <c r="H18" s="1312"/>
      <c r="I18" s="1313"/>
      <c r="J18" s="654"/>
      <c r="K18" s="1338"/>
      <c r="L18" s="1339"/>
      <c r="M18" s="1259"/>
      <c r="N18" s="1329"/>
      <c r="O18" s="1330"/>
      <c r="P18" s="1334"/>
      <c r="Q18" s="1335"/>
      <c r="R18" s="1335"/>
      <c r="S18" s="1335"/>
      <c r="T18" s="1336"/>
      <c r="U18" s="1258"/>
      <c r="V18" s="1312"/>
      <c r="W18" s="1259"/>
      <c r="X18" s="1256"/>
      <c r="Y18" s="1257"/>
      <c r="Z18" s="1248"/>
      <c r="AA18" s="1248"/>
      <c r="AB18" s="1248"/>
      <c r="AC18" s="1248"/>
      <c r="AD18" s="1249"/>
      <c r="AE18" s="192"/>
      <c r="AF18" s="188"/>
    </row>
    <row r="19" spans="1:32" s="189" customFormat="1" ht="30" customHeight="1">
      <c r="A19" s="186"/>
      <c r="B19" s="964" t="s">
        <v>168</v>
      </c>
      <c r="C19" s="1422"/>
      <c r="D19" s="830"/>
      <c r="E19" s="1320"/>
      <c r="F19" s="1321"/>
      <c r="G19" s="1259"/>
      <c r="H19" s="1312"/>
      <c r="I19" s="1313"/>
      <c r="J19" s="654"/>
      <c r="K19" s="1338"/>
      <c r="L19" s="1339"/>
      <c r="M19" s="1259"/>
      <c r="N19" s="1329"/>
      <c r="O19" s="1330"/>
      <c r="P19" s="1334"/>
      <c r="Q19" s="1335"/>
      <c r="R19" s="1335"/>
      <c r="S19" s="1335"/>
      <c r="T19" s="1336"/>
      <c r="U19" s="1258"/>
      <c r="V19" s="1312"/>
      <c r="W19" s="1259"/>
      <c r="X19" s="1256"/>
      <c r="Y19" s="1257"/>
      <c r="Z19" s="1248"/>
      <c r="AA19" s="1248"/>
      <c r="AB19" s="1248"/>
      <c r="AC19" s="1248"/>
      <c r="AD19" s="1249"/>
      <c r="AE19" s="192"/>
      <c r="AF19" s="188"/>
    </row>
    <row r="20" spans="1:32" s="189" customFormat="1" ht="30" customHeight="1">
      <c r="A20" s="186"/>
      <c r="B20" s="964" t="s">
        <v>376</v>
      </c>
      <c r="C20" s="1422"/>
      <c r="D20" s="965"/>
      <c r="E20" s="1320"/>
      <c r="F20" s="1321"/>
      <c r="G20" s="1259"/>
      <c r="H20" s="1312"/>
      <c r="I20" s="1313"/>
      <c r="J20" s="654"/>
      <c r="K20" s="1338"/>
      <c r="L20" s="1339"/>
      <c r="M20" s="1259"/>
      <c r="N20" s="1329"/>
      <c r="O20" s="1330"/>
      <c r="P20" s="1326" t="s">
        <v>86</v>
      </c>
      <c r="Q20" s="1327"/>
      <c r="R20" s="1327"/>
      <c r="S20" s="1327"/>
      <c r="T20" s="1328"/>
      <c r="U20" s="1258"/>
      <c r="V20" s="1312"/>
      <c r="W20" s="1259"/>
      <c r="X20" s="1256"/>
      <c r="Y20" s="1257"/>
      <c r="Z20" s="1248"/>
      <c r="AA20" s="1248"/>
      <c r="AB20" s="1248"/>
      <c r="AC20" s="1248"/>
      <c r="AD20" s="1249"/>
      <c r="AE20" s="192"/>
      <c r="AF20" s="188"/>
    </row>
    <row r="21" spans="1:32" s="189" customFormat="1" ht="30" customHeight="1">
      <c r="A21" s="186"/>
      <c r="B21" s="966" t="s">
        <v>377</v>
      </c>
      <c r="C21" s="1422"/>
      <c r="D21" s="961"/>
      <c r="E21" s="1322" t="s">
        <v>169</v>
      </c>
      <c r="F21" s="1323"/>
      <c r="G21" s="1323"/>
      <c r="H21" s="1323"/>
      <c r="I21" s="1324"/>
      <c r="J21" s="654"/>
      <c r="K21" s="1322" t="s">
        <v>169</v>
      </c>
      <c r="L21" s="1323"/>
      <c r="M21" s="1323"/>
      <c r="N21" s="1323"/>
      <c r="O21" s="1414"/>
      <c r="P21" s="1415" t="s">
        <v>169</v>
      </c>
      <c r="Q21" s="1416"/>
      <c r="R21" s="1416"/>
      <c r="S21" s="1416"/>
      <c r="T21" s="1417"/>
      <c r="U21" s="1322" t="s">
        <v>169</v>
      </c>
      <c r="V21" s="1323"/>
      <c r="W21" s="1323"/>
      <c r="X21" s="1323"/>
      <c r="Y21" s="1324"/>
      <c r="Z21" s="1250" t="s">
        <v>420</v>
      </c>
      <c r="AA21" s="1250"/>
      <c r="AB21" s="1250"/>
      <c r="AC21" s="1250"/>
      <c r="AD21" s="1251"/>
      <c r="AE21" s="193"/>
      <c r="AF21" s="188"/>
    </row>
    <row r="22" spans="1:32" s="189" customFormat="1" ht="30.75" customHeight="1">
      <c r="A22" s="186"/>
      <c r="B22" s="966" t="s">
        <v>170</v>
      </c>
      <c r="C22" s="1423"/>
      <c r="D22" s="967"/>
      <c r="E22" s="1322"/>
      <c r="F22" s="1323"/>
      <c r="G22" s="1323"/>
      <c r="H22" s="1323"/>
      <c r="I22" s="1324"/>
      <c r="J22" s="654"/>
      <c r="K22" s="1322"/>
      <c r="L22" s="1323"/>
      <c r="M22" s="1323"/>
      <c r="N22" s="1323"/>
      <c r="O22" s="1414"/>
      <c r="P22" s="1418"/>
      <c r="Q22" s="1419"/>
      <c r="R22" s="1419"/>
      <c r="S22" s="1419"/>
      <c r="T22" s="1420"/>
      <c r="U22" s="1322"/>
      <c r="V22" s="1323"/>
      <c r="W22" s="1323"/>
      <c r="X22" s="1323"/>
      <c r="Y22" s="1324"/>
      <c r="Z22" s="1238"/>
      <c r="AA22" s="1238"/>
      <c r="AB22" s="1238"/>
      <c r="AC22" s="1238"/>
      <c r="AD22" s="1239"/>
      <c r="AE22" s="193"/>
      <c r="AF22" s="188"/>
    </row>
    <row r="23" spans="1:32" s="189" customFormat="1" ht="30" customHeight="1">
      <c r="A23" s="186"/>
      <c r="B23" s="1424" t="s">
        <v>421</v>
      </c>
      <c r="C23" s="957"/>
      <c r="D23" s="961"/>
      <c r="E23" s="1320" t="s">
        <v>266</v>
      </c>
      <c r="F23" s="1311" t="s">
        <v>486</v>
      </c>
      <c r="G23" s="1259" t="s">
        <v>246</v>
      </c>
      <c r="H23" s="1312" t="s">
        <v>414</v>
      </c>
      <c r="I23" s="1313" t="s">
        <v>417</v>
      </c>
      <c r="J23" s="654"/>
      <c r="K23" s="1363" t="s">
        <v>414</v>
      </c>
      <c r="L23" s="1366" t="s">
        <v>245</v>
      </c>
      <c r="M23" s="1259" t="s">
        <v>246</v>
      </c>
      <c r="N23" s="1329" t="s">
        <v>327</v>
      </c>
      <c r="O23" s="1362" t="s">
        <v>435</v>
      </c>
      <c r="P23" s="1363" t="s">
        <v>414</v>
      </c>
      <c r="Q23" s="1325" t="s">
        <v>417</v>
      </c>
      <c r="R23" s="1366" t="s">
        <v>245</v>
      </c>
      <c r="S23" s="1353" t="s">
        <v>434</v>
      </c>
      <c r="T23" s="1348" t="s">
        <v>419</v>
      </c>
      <c r="U23" s="1258" t="s">
        <v>434</v>
      </c>
      <c r="V23" s="1329" t="s">
        <v>327</v>
      </c>
      <c r="W23" s="1259" t="s">
        <v>246</v>
      </c>
      <c r="X23" s="1337" t="s">
        <v>322</v>
      </c>
      <c r="Y23" s="1257" t="s">
        <v>435</v>
      </c>
      <c r="Z23" s="1238"/>
      <c r="AA23" s="1238"/>
      <c r="AB23" s="1238"/>
      <c r="AC23" s="1238"/>
      <c r="AD23" s="1239"/>
      <c r="AE23" s="193"/>
      <c r="AF23" s="188"/>
    </row>
    <row r="24" spans="1:32" s="189" customFormat="1" ht="30" customHeight="1">
      <c r="A24" s="186"/>
      <c r="B24" s="1425"/>
      <c r="C24" s="957"/>
      <c r="D24" s="961"/>
      <c r="E24" s="1320"/>
      <c r="F24" s="1311"/>
      <c r="G24" s="1259"/>
      <c r="H24" s="1312"/>
      <c r="I24" s="1313"/>
      <c r="J24" s="654"/>
      <c r="K24" s="1363"/>
      <c r="L24" s="1366"/>
      <c r="M24" s="1259"/>
      <c r="N24" s="1329"/>
      <c r="O24" s="1362"/>
      <c r="P24" s="1363"/>
      <c r="Q24" s="1325"/>
      <c r="R24" s="1366"/>
      <c r="S24" s="1353"/>
      <c r="T24" s="1348"/>
      <c r="U24" s="1258"/>
      <c r="V24" s="1341"/>
      <c r="W24" s="1259"/>
      <c r="X24" s="1337"/>
      <c r="Y24" s="1257"/>
      <c r="Z24" s="1238"/>
      <c r="AA24" s="1238"/>
      <c r="AB24" s="1238"/>
      <c r="AC24" s="1238"/>
      <c r="AD24" s="1239"/>
      <c r="AE24" s="193"/>
      <c r="AF24" s="188"/>
    </row>
    <row r="25" spans="1:32" s="189" customFormat="1" ht="30" customHeight="1">
      <c r="A25" s="186"/>
      <c r="B25" s="1425"/>
      <c r="C25" s="957"/>
      <c r="D25" s="961"/>
      <c r="E25" s="1320"/>
      <c r="F25" s="1311"/>
      <c r="G25" s="1259"/>
      <c r="H25" s="1312"/>
      <c r="I25" s="1313"/>
      <c r="J25" s="654"/>
      <c r="K25" s="1363"/>
      <c r="L25" s="1366"/>
      <c r="M25" s="1259"/>
      <c r="N25" s="1329"/>
      <c r="O25" s="1362"/>
      <c r="P25" s="1363"/>
      <c r="Q25" s="1325"/>
      <c r="R25" s="1366"/>
      <c r="S25" s="1353"/>
      <c r="T25" s="1348"/>
      <c r="U25" s="1258"/>
      <c r="V25" s="1341"/>
      <c r="W25" s="1259"/>
      <c r="X25" s="1337"/>
      <c r="Y25" s="1257"/>
      <c r="Z25" s="1238"/>
      <c r="AA25" s="1238"/>
      <c r="AB25" s="1238"/>
      <c r="AC25" s="1238"/>
      <c r="AD25" s="1239"/>
      <c r="AE25" s="193"/>
      <c r="AF25" s="188"/>
    </row>
    <row r="26" spans="1:32" s="189" customFormat="1" ht="30" customHeight="1">
      <c r="A26" s="186"/>
      <c r="B26" s="1426"/>
      <c r="C26" s="968"/>
      <c r="D26" s="961"/>
      <c r="E26" s="1320"/>
      <c r="F26" s="1311"/>
      <c r="G26" s="1259"/>
      <c r="H26" s="1312"/>
      <c r="I26" s="1313"/>
      <c r="J26" s="654"/>
      <c r="K26" s="1363"/>
      <c r="L26" s="1366"/>
      <c r="M26" s="1259"/>
      <c r="N26" s="1329"/>
      <c r="O26" s="1362"/>
      <c r="P26" s="1363"/>
      <c r="Q26" s="1325"/>
      <c r="R26" s="1366"/>
      <c r="S26" s="1353"/>
      <c r="T26" s="1348"/>
      <c r="U26" s="1258"/>
      <c r="V26" s="1341"/>
      <c r="W26" s="1259"/>
      <c r="X26" s="1337"/>
      <c r="Y26" s="1257"/>
      <c r="Z26" s="1238"/>
      <c r="AA26" s="1238"/>
      <c r="AB26" s="1238"/>
      <c r="AC26" s="1238"/>
      <c r="AD26" s="1239"/>
      <c r="AE26" s="193"/>
      <c r="AF26" s="188"/>
    </row>
    <row r="27" spans="1:32" s="189" customFormat="1" ht="30">
      <c r="A27" s="186"/>
      <c r="B27" s="1435" t="s">
        <v>176</v>
      </c>
      <c r="C27" s="1437" t="s">
        <v>3</v>
      </c>
      <c r="D27" s="961"/>
      <c r="E27" s="1252" t="s">
        <v>165</v>
      </c>
      <c r="F27" s="1253"/>
      <c r="G27" s="1253"/>
      <c r="H27" s="1253"/>
      <c r="I27" s="1255"/>
      <c r="J27" s="654"/>
      <c r="K27" s="1252" t="s">
        <v>165</v>
      </c>
      <c r="L27" s="1253"/>
      <c r="M27" s="1253"/>
      <c r="N27" s="1253"/>
      <c r="O27" s="1254"/>
      <c r="P27" s="1252" t="s">
        <v>165</v>
      </c>
      <c r="Q27" s="1253"/>
      <c r="R27" s="1253"/>
      <c r="S27" s="1253"/>
      <c r="T27" s="1255"/>
      <c r="U27" s="1252" t="s">
        <v>165</v>
      </c>
      <c r="V27" s="1253"/>
      <c r="W27" s="1253"/>
      <c r="X27" s="1253"/>
      <c r="Y27" s="1255"/>
      <c r="Z27" s="1238"/>
      <c r="AA27" s="1238"/>
      <c r="AB27" s="1238"/>
      <c r="AC27" s="1238"/>
      <c r="AD27" s="1239"/>
      <c r="AE27" s="193"/>
      <c r="AF27" s="188"/>
    </row>
    <row r="28" spans="1:32" s="189" customFormat="1" ht="30" customHeight="1">
      <c r="A28" s="186"/>
      <c r="B28" s="1436"/>
      <c r="C28" s="1437"/>
      <c r="D28" s="961"/>
      <c r="E28" s="1252"/>
      <c r="F28" s="1253"/>
      <c r="G28" s="1253"/>
      <c r="H28" s="1253"/>
      <c r="I28" s="1255"/>
      <c r="J28" s="654"/>
      <c r="K28" s="1252"/>
      <c r="L28" s="1253"/>
      <c r="M28" s="1253"/>
      <c r="N28" s="1253"/>
      <c r="O28" s="1254"/>
      <c r="P28" s="1252"/>
      <c r="Q28" s="1253"/>
      <c r="R28" s="1253"/>
      <c r="S28" s="1253"/>
      <c r="T28" s="1255"/>
      <c r="U28" s="1252"/>
      <c r="V28" s="1253"/>
      <c r="W28" s="1253"/>
      <c r="X28" s="1253"/>
      <c r="Y28" s="1255"/>
      <c r="Z28" s="1238"/>
      <c r="AA28" s="1238"/>
      <c r="AB28" s="1238"/>
      <c r="AC28" s="1238"/>
      <c r="AD28" s="1239"/>
      <c r="AE28" s="193"/>
      <c r="AF28" s="188"/>
    </row>
    <row r="29" spans="1:32" s="189" customFormat="1" ht="30" customHeight="1">
      <c r="A29" s="186"/>
      <c r="B29" s="1424" t="s">
        <v>422</v>
      </c>
      <c r="C29" s="1437"/>
      <c r="D29" s="961"/>
      <c r="E29" s="1438" t="s">
        <v>435</v>
      </c>
      <c r="F29" s="1340" t="s">
        <v>322</v>
      </c>
      <c r="G29" s="1259" t="s">
        <v>246</v>
      </c>
      <c r="H29" s="1312" t="s">
        <v>414</v>
      </c>
      <c r="I29" s="1348" t="s">
        <v>419</v>
      </c>
      <c r="J29" s="654"/>
      <c r="K29" s="1363" t="s">
        <v>414</v>
      </c>
      <c r="L29" s="1366" t="s">
        <v>245</v>
      </c>
      <c r="M29" s="1337" t="s">
        <v>322</v>
      </c>
      <c r="N29" s="1361" t="s">
        <v>419</v>
      </c>
      <c r="O29" s="1362" t="s">
        <v>435</v>
      </c>
      <c r="P29" s="1363" t="s">
        <v>414</v>
      </c>
      <c r="Q29" s="1325" t="s">
        <v>417</v>
      </c>
      <c r="R29" s="1366" t="s">
        <v>245</v>
      </c>
      <c r="S29" s="1353" t="s">
        <v>434</v>
      </c>
      <c r="T29" s="1348" t="s">
        <v>419</v>
      </c>
      <c r="U29" s="1439" t="s">
        <v>417</v>
      </c>
      <c r="V29" s="1329" t="s">
        <v>327</v>
      </c>
      <c r="W29" s="1440" t="s">
        <v>266</v>
      </c>
      <c r="X29" s="1330" t="s">
        <v>322</v>
      </c>
      <c r="Y29" s="1441" t="s">
        <v>487</v>
      </c>
      <c r="Z29" s="1238"/>
      <c r="AA29" s="1238"/>
      <c r="AB29" s="1238"/>
      <c r="AC29" s="1238"/>
      <c r="AD29" s="1239"/>
      <c r="AE29" s="193"/>
      <c r="AF29" s="188"/>
    </row>
    <row r="30" spans="1:32" s="189" customFormat="1" ht="30" customHeight="1">
      <c r="A30" s="186"/>
      <c r="B30" s="1426"/>
      <c r="C30" s="1437"/>
      <c r="D30" s="961"/>
      <c r="E30" s="1438"/>
      <c r="F30" s="1340"/>
      <c r="G30" s="1259"/>
      <c r="H30" s="1312"/>
      <c r="I30" s="1430"/>
      <c r="J30" s="654"/>
      <c r="K30" s="1363"/>
      <c r="L30" s="1366"/>
      <c r="M30" s="1337"/>
      <c r="N30" s="1341"/>
      <c r="O30" s="1362"/>
      <c r="P30" s="1363"/>
      <c r="Q30" s="1325"/>
      <c r="R30" s="1366"/>
      <c r="S30" s="1353"/>
      <c r="T30" s="1348"/>
      <c r="U30" s="1439"/>
      <c r="V30" s="1341"/>
      <c r="W30" s="1440"/>
      <c r="X30" s="1330"/>
      <c r="Y30" s="1441"/>
      <c r="Z30" s="1238"/>
      <c r="AA30" s="1238"/>
      <c r="AB30" s="1238"/>
      <c r="AC30" s="1238"/>
      <c r="AD30" s="1239"/>
      <c r="AE30" s="193"/>
      <c r="AF30" s="188"/>
    </row>
    <row r="31" spans="1:32" s="189" customFormat="1" ht="30" customHeight="1">
      <c r="A31" s="186"/>
      <c r="B31" s="964" t="s">
        <v>179</v>
      </c>
      <c r="C31" s="1427" t="s">
        <v>255</v>
      </c>
      <c r="D31" s="961"/>
      <c r="E31" s="1438"/>
      <c r="F31" s="1340"/>
      <c r="G31" s="1259"/>
      <c r="H31" s="1312"/>
      <c r="I31" s="1430"/>
      <c r="J31" s="654"/>
      <c r="K31" s="1363"/>
      <c r="L31" s="1366"/>
      <c r="M31" s="1337"/>
      <c r="N31" s="1341"/>
      <c r="O31" s="1362"/>
      <c r="P31" s="1363"/>
      <c r="Q31" s="1325"/>
      <c r="R31" s="1366"/>
      <c r="S31" s="1353"/>
      <c r="T31" s="1348"/>
      <c r="U31" s="1439"/>
      <c r="V31" s="1341"/>
      <c r="W31" s="1440"/>
      <c r="X31" s="1330"/>
      <c r="Y31" s="1441"/>
      <c r="Z31" s="1238"/>
      <c r="AA31" s="1238"/>
      <c r="AB31" s="1238"/>
      <c r="AC31" s="1238"/>
      <c r="AD31" s="1239"/>
      <c r="AE31" s="193"/>
      <c r="AF31" s="188"/>
    </row>
    <row r="32" spans="1:32" s="189" customFormat="1" ht="30">
      <c r="A32" s="186"/>
      <c r="B32" s="964" t="s">
        <v>378</v>
      </c>
      <c r="C32" s="1427"/>
      <c r="D32" s="961"/>
      <c r="E32" s="1438"/>
      <c r="F32" s="1340"/>
      <c r="G32" s="1259"/>
      <c r="H32" s="1312"/>
      <c r="I32" s="1430"/>
      <c r="J32" s="654"/>
      <c r="K32" s="1363"/>
      <c r="L32" s="1366"/>
      <c r="M32" s="1337"/>
      <c r="N32" s="1341"/>
      <c r="O32" s="1362"/>
      <c r="P32" s="1363"/>
      <c r="Q32" s="1325"/>
      <c r="R32" s="1366"/>
      <c r="S32" s="1353"/>
      <c r="T32" s="1348"/>
      <c r="U32" s="1439"/>
      <c r="V32" s="1341"/>
      <c r="W32" s="1440"/>
      <c r="X32" s="1330"/>
      <c r="Y32" s="1441"/>
      <c r="Z32" s="1238"/>
      <c r="AA32" s="1238"/>
      <c r="AB32" s="1238"/>
      <c r="AC32" s="1238"/>
      <c r="AD32" s="1239"/>
      <c r="AE32" s="193"/>
      <c r="AF32" s="188"/>
    </row>
    <row r="33" spans="1:32" s="189" customFormat="1" ht="30" customHeight="1">
      <c r="A33" s="186"/>
      <c r="B33" s="969" t="s">
        <v>379</v>
      </c>
      <c r="C33" s="1428" t="s">
        <v>165</v>
      </c>
      <c r="D33" s="1240"/>
      <c r="E33" s="1429" t="s">
        <v>180</v>
      </c>
      <c r="F33" s="1341"/>
      <c r="G33" s="1341"/>
      <c r="H33" s="1341"/>
      <c r="I33" s="1430"/>
      <c r="J33" s="1242"/>
      <c r="K33" s="1429" t="s">
        <v>180</v>
      </c>
      <c r="L33" s="1341"/>
      <c r="M33" s="1341"/>
      <c r="N33" s="1341"/>
      <c r="O33" s="1442"/>
      <c r="P33" s="1443" t="s">
        <v>165</v>
      </c>
      <c r="Q33" s="1444"/>
      <c r="R33" s="1444"/>
      <c r="S33" s="1444"/>
      <c r="T33" s="1445"/>
      <c r="U33" s="1429" t="s">
        <v>180</v>
      </c>
      <c r="V33" s="1341"/>
      <c r="W33" s="1341"/>
      <c r="X33" s="1341"/>
      <c r="Y33" s="1430"/>
      <c r="Z33" s="656"/>
      <c r="AA33" s="656"/>
      <c r="AB33" s="656"/>
      <c r="AC33" s="656"/>
      <c r="AD33" s="657"/>
      <c r="AE33" s="193"/>
      <c r="AF33" s="188"/>
    </row>
    <row r="34" spans="1:32" s="189" customFormat="1" ht="30" customHeight="1">
      <c r="A34" s="186"/>
      <c r="B34" s="969" t="s">
        <v>194</v>
      </c>
      <c r="C34" s="1334"/>
      <c r="D34" s="1241"/>
      <c r="E34" s="1431"/>
      <c r="F34" s="1341"/>
      <c r="G34" s="1341"/>
      <c r="H34" s="1341"/>
      <c r="I34" s="1430"/>
      <c r="J34" s="1243"/>
      <c r="K34" s="1431"/>
      <c r="L34" s="1341"/>
      <c r="M34" s="1341"/>
      <c r="N34" s="1341"/>
      <c r="O34" s="1442"/>
      <c r="P34" s="1446" t="s">
        <v>109</v>
      </c>
      <c r="Q34" s="1447"/>
      <c r="R34" s="1447"/>
      <c r="S34" s="1447"/>
      <c r="T34" s="1448"/>
      <c r="U34" s="1431"/>
      <c r="V34" s="1341"/>
      <c r="W34" s="1341"/>
      <c r="X34" s="1341"/>
      <c r="Y34" s="1430"/>
      <c r="Z34" s="656"/>
      <c r="AA34" s="656"/>
      <c r="AB34" s="656"/>
      <c r="AC34" s="656"/>
      <c r="AD34" s="657"/>
      <c r="AE34" s="193"/>
      <c r="AF34" s="188"/>
    </row>
    <row r="35" spans="1:32" s="189" customFormat="1" ht="29.25" customHeight="1">
      <c r="A35" s="186"/>
      <c r="B35" s="969" t="s">
        <v>195</v>
      </c>
      <c r="C35" s="1422" t="s">
        <v>116</v>
      </c>
      <c r="D35" s="1241"/>
      <c r="E35" s="1431"/>
      <c r="F35" s="1341"/>
      <c r="G35" s="1341"/>
      <c r="H35" s="1341"/>
      <c r="I35" s="1430"/>
      <c r="J35" s="1243"/>
      <c r="K35" s="1431"/>
      <c r="L35" s="1341"/>
      <c r="M35" s="1341"/>
      <c r="N35" s="1341"/>
      <c r="O35" s="1442"/>
      <c r="P35" s="1449"/>
      <c r="Q35" s="1450"/>
      <c r="R35" s="1450"/>
      <c r="S35" s="1450"/>
      <c r="T35" s="1451"/>
      <c r="U35" s="1431"/>
      <c r="V35" s="1341"/>
      <c r="W35" s="1341"/>
      <c r="X35" s="1341"/>
      <c r="Y35" s="1430"/>
      <c r="Z35" s="656"/>
      <c r="AA35" s="656"/>
      <c r="AB35" s="656"/>
      <c r="AC35" s="656"/>
      <c r="AD35" s="657"/>
      <c r="AE35" s="193"/>
      <c r="AF35" s="188"/>
    </row>
    <row r="36" spans="1:35" s="189" customFormat="1" ht="30" customHeight="1">
      <c r="A36" s="186"/>
      <c r="B36" s="964" t="s">
        <v>196</v>
      </c>
      <c r="C36" s="1334"/>
      <c r="D36" s="1240"/>
      <c r="E36" s="1433" t="s">
        <v>491</v>
      </c>
      <c r="F36" s="1256" t="s">
        <v>322</v>
      </c>
      <c r="G36" s="1259" t="s">
        <v>246</v>
      </c>
      <c r="H36" s="1312" t="s">
        <v>414</v>
      </c>
      <c r="I36" s="1348" t="s">
        <v>419</v>
      </c>
      <c r="J36" s="1242"/>
      <c r="K36" s="1363" t="s">
        <v>414</v>
      </c>
      <c r="L36" s="1366" t="s">
        <v>245</v>
      </c>
      <c r="M36" s="1337" t="s">
        <v>322</v>
      </c>
      <c r="N36" s="1361" t="s">
        <v>419</v>
      </c>
      <c r="O36" s="1456" t="s">
        <v>434</v>
      </c>
      <c r="P36" s="1449"/>
      <c r="Q36" s="1450"/>
      <c r="R36" s="1450"/>
      <c r="S36" s="1450"/>
      <c r="T36" s="1451"/>
      <c r="U36" s="1439" t="s">
        <v>417</v>
      </c>
      <c r="V36" s="1329" t="s">
        <v>327</v>
      </c>
      <c r="W36" s="1440" t="s">
        <v>266</v>
      </c>
      <c r="X36" s="1330" t="s">
        <v>322</v>
      </c>
      <c r="Y36" s="1441" t="s">
        <v>487</v>
      </c>
      <c r="Z36" s="656"/>
      <c r="AA36" s="656"/>
      <c r="AB36" s="656"/>
      <c r="AC36" s="656"/>
      <c r="AD36" s="657"/>
      <c r="AE36" s="193"/>
      <c r="AF36" s="188"/>
      <c r="AI36" s="194"/>
    </row>
    <row r="37" spans="1:33" s="189" customFormat="1" ht="30" customHeight="1">
      <c r="A37" s="186"/>
      <c r="B37" s="964" t="s">
        <v>197</v>
      </c>
      <c r="C37" s="1334"/>
      <c r="D37" s="1241"/>
      <c r="E37" s="1433"/>
      <c r="F37" s="1341"/>
      <c r="G37" s="1341"/>
      <c r="H37" s="1341"/>
      <c r="I37" s="1430"/>
      <c r="J37" s="1242"/>
      <c r="K37" s="1363"/>
      <c r="L37" s="1341"/>
      <c r="M37" s="1337"/>
      <c r="N37" s="1341"/>
      <c r="O37" s="1442"/>
      <c r="P37" s="1449"/>
      <c r="Q37" s="1450"/>
      <c r="R37" s="1450"/>
      <c r="S37" s="1450"/>
      <c r="T37" s="1451"/>
      <c r="U37" s="1439"/>
      <c r="V37" s="1341"/>
      <c r="W37" s="1341"/>
      <c r="X37" s="1442"/>
      <c r="Y37" s="1441"/>
      <c r="Z37" s="656"/>
      <c r="AA37" s="656"/>
      <c r="AB37" s="656"/>
      <c r="AC37" s="656"/>
      <c r="AD37" s="657"/>
      <c r="AE37" s="193"/>
      <c r="AF37" s="188"/>
      <c r="AG37" s="195"/>
    </row>
    <row r="38" spans="1:32" s="189" customFormat="1" ht="30" customHeight="1">
      <c r="A38" s="186"/>
      <c r="B38" s="964" t="s">
        <v>198</v>
      </c>
      <c r="C38" s="1334"/>
      <c r="D38" s="1241"/>
      <c r="E38" s="1433"/>
      <c r="F38" s="1341"/>
      <c r="G38" s="1341"/>
      <c r="H38" s="1341"/>
      <c r="I38" s="1430"/>
      <c r="J38" s="1242"/>
      <c r="K38" s="1363"/>
      <c r="L38" s="1341"/>
      <c r="M38" s="1337"/>
      <c r="N38" s="1341"/>
      <c r="O38" s="1442"/>
      <c r="P38" s="1449"/>
      <c r="Q38" s="1450"/>
      <c r="R38" s="1450"/>
      <c r="S38" s="1450"/>
      <c r="T38" s="1451"/>
      <c r="U38" s="1439"/>
      <c r="V38" s="1341"/>
      <c r="W38" s="1341"/>
      <c r="X38" s="1442"/>
      <c r="Y38" s="1441"/>
      <c r="Z38" s="656"/>
      <c r="AA38" s="656"/>
      <c r="AB38" s="656"/>
      <c r="AC38" s="656"/>
      <c r="AD38" s="657"/>
      <c r="AE38" s="193"/>
      <c r="AF38" s="188"/>
    </row>
    <row r="39" spans="1:32" s="189" customFormat="1" ht="30.75" customHeight="1" thickBot="1">
      <c r="A39" s="186"/>
      <c r="B39" s="971" t="s">
        <v>199</v>
      </c>
      <c r="C39" s="1432"/>
      <c r="D39" s="1240"/>
      <c r="E39" s="1434"/>
      <c r="F39" s="1342"/>
      <c r="G39" s="1342"/>
      <c r="H39" s="1342"/>
      <c r="I39" s="1460"/>
      <c r="J39" s="1242"/>
      <c r="K39" s="1461"/>
      <c r="L39" s="1342"/>
      <c r="M39" s="1455"/>
      <c r="N39" s="1342"/>
      <c r="O39" s="1457"/>
      <c r="P39" s="1452"/>
      <c r="Q39" s="1453"/>
      <c r="R39" s="1453"/>
      <c r="S39" s="1453"/>
      <c r="T39" s="1454"/>
      <c r="U39" s="1458"/>
      <c r="V39" s="1342"/>
      <c r="W39" s="1342"/>
      <c r="X39" s="1457"/>
      <c r="Y39" s="1459"/>
      <c r="Z39" s="656"/>
      <c r="AA39" s="656"/>
      <c r="AB39" s="656"/>
      <c r="AC39" s="656"/>
      <c r="AD39" s="657"/>
      <c r="AE39" s="193"/>
      <c r="AF39" s="188"/>
    </row>
    <row r="40" spans="1:32" s="189" customFormat="1" ht="30" customHeight="1">
      <c r="A40" s="186"/>
      <c r="B40" s="972" t="s">
        <v>380</v>
      </c>
      <c r="C40" s="973"/>
      <c r="D40" s="1241"/>
      <c r="E40" s="974"/>
      <c r="F40" s="975"/>
      <c r="G40" s="975"/>
      <c r="H40" s="975"/>
      <c r="I40" s="976"/>
      <c r="J40" s="1243"/>
      <c r="K40" s="973"/>
      <c r="L40" s="977"/>
      <c r="M40" s="977"/>
      <c r="N40" s="977"/>
      <c r="O40" s="978"/>
      <c r="P40" s="974"/>
      <c r="Q40" s="975"/>
      <c r="R40" s="975"/>
      <c r="S40" s="975"/>
      <c r="T40" s="976"/>
      <c r="U40" s="973"/>
      <c r="V40" s="977"/>
      <c r="W40" s="977"/>
      <c r="X40" s="977"/>
      <c r="Y40" s="977"/>
      <c r="Z40" s="655"/>
      <c r="AA40" s="656"/>
      <c r="AB40" s="656"/>
      <c r="AC40" s="656"/>
      <c r="AD40" s="657"/>
      <c r="AE40" s="193"/>
      <c r="AF40" s="188"/>
    </row>
    <row r="41" spans="1:32" s="189" customFormat="1" ht="30.75" customHeight="1" thickBot="1">
      <c r="A41" s="186"/>
      <c r="B41" s="979" t="s">
        <v>381</v>
      </c>
      <c r="C41" s="980"/>
      <c r="D41" s="1244"/>
      <c r="E41" s="981"/>
      <c r="F41" s="982"/>
      <c r="G41" s="982"/>
      <c r="H41" s="982"/>
      <c r="I41" s="983"/>
      <c r="J41" s="1243"/>
      <c r="K41" s="980"/>
      <c r="L41" s="984"/>
      <c r="M41" s="984"/>
      <c r="N41" s="984"/>
      <c r="O41" s="985"/>
      <c r="P41" s="981"/>
      <c r="Q41" s="982"/>
      <c r="R41" s="982"/>
      <c r="S41" s="982"/>
      <c r="T41" s="983"/>
      <c r="U41" s="980"/>
      <c r="V41" s="984"/>
      <c r="W41" s="984"/>
      <c r="X41" s="984"/>
      <c r="Y41" s="984"/>
      <c r="Z41" s="832"/>
      <c r="AA41" s="831"/>
      <c r="AB41" s="831"/>
      <c r="AC41" s="831"/>
      <c r="AD41" s="833"/>
      <c r="AE41" s="193"/>
      <c r="AF41" s="188"/>
    </row>
    <row r="42" spans="1:32" s="200" customFormat="1" ht="23.25" customHeight="1" hidden="1">
      <c r="A42" s="196"/>
      <c r="B42" s="658"/>
      <c r="C42" s="834"/>
      <c r="D42" s="834"/>
      <c r="E42" s="834"/>
      <c r="F42" s="83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835"/>
      <c r="AD42" s="836"/>
      <c r="AE42" s="198"/>
      <c r="AF42" s="199"/>
    </row>
    <row r="43" spans="1:33" s="254" customFormat="1" ht="23.25" customHeight="1" hidden="1">
      <c r="A43" s="247"/>
      <c r="B43" s="248" t="s">
        <v>246</v>
      </c>
      <c r="C43" s="249"/>
      <c r="D43" s="837"/>
      <c r="E43" s="382"/>
      <c r="F43" s="383"/>
      <c r="G43" s="383">
        <v>8</v>
      </c>
      <c r="H43" s="383"/>
      <c r="I43" s="384"/>
      <c r="J43" s="838"/>
      <c r="K43" s="382"/>
      <c r="L43" s="383"/>
      <c r="M43" s="383">
        <v>6</v>
      </c>
      <c r="N43" s="383"/>
      <c r="O43" s="384"/>
      <c r="P43" s="659"/>
      <c r="Q43" s="659"/>
      <c r="R43" s="383"/>
      <c r="S43" s="383"/>
      <c r="T43" s="384"/>
      <c r="U43" s="382"/>
      <c r="V43" s="659"/>
      <c r="W43" s="383">
        <v>6</v>
      </c>
      <c r="X43" s="383"/>
      <c r="Y43" s="384"/>
      <c r="Z43" s="250"/>
      <c r="AA43" s="660"/>
      <c r="AB43" s="251"/>
      <c r="AC43" s="251"/>
      <c r="AD43" s="252"/>
      <c r="AE43" s="1221" t="s">
        <v>273</v>
      </c>
      <c r="AF43" s="253">
        <f aca="true" t="shared" si="0" ref="AF43:AF63">SUM(C43:AD43)</f>
        <v>20</v>
      </c>
      <c r="AG43" s="1247"/>
    </row>
    <row r="44" spans="1:33" s="254" customFormat="1" ht="23.25" customHeight="1" hidden="1">
      <c r="A44" s="247"/>
      <c r="B44" s="267" t="s">
        <v>245</v>
      </c>
      <c r="C44" s="268"/>
      <c r="D44" s="839"/>
      <c r="E44" s="394"/>
      <c r="F44" s="395"/>
      <c r="G44" s="395"/>
      <c r="H44" s="395"/>
      <c r="I44" s="396"/>
      <c r="J44" s="840"/>
      <c r="K44" s="394"/>
      <c r="L44" s="395">
        <v>8</v>
      </c>
      <c r="M44" s="395"/>
      <c r="N44" s="395"/>
      <c r="O44" s="396"/>
      <c r="P44" s="663"/>
      <c r="Q44" s="663"/>
      <c r="R44" s="395">
        <v>4</v>
      </c>
      <c r="S44" s="395"/>
      <c r="T44" s="396"/>
      <c r="U44" s="394"/>
      <c r="V44" s="663"/>
      <c r="W44" s="395"/>
      <c r="X44" s="395"/>
      <c r="Y44" s="396"/>
      <c r="Z44" s="269"/>
      <c r="AA44" s="664"/>
      <c r="AB44" s="270"/>
      <c r="AC44" s="270"/>
      <c r="AD44" s="271"/>
      <c r="AE44" s="1245"/>
      <c r="AF44" s="272">
        <f t="shared" si="0"/>
        <v>12</v>
      </c>
      <c r="AG44" s="1247"/>
    </row>
    <row r="45" spans="1:33" s="254" customFormat="1" ht="23.25" customHeight="1" hidden="1">
      <c r="A45" s="247"/>
      <c r="B45" s="358" t="s">
        <v>324</v>
      </c>
      <c r="C45" s="359"/>
      <c r="D45" s="841"/>
      <c r="E45" s="397"/>
      <c r="F45" s="398"/>
      <c r="G45" s="398"/>
      <c r="H45" s="398"/>
      <c r="I45" s="399"/>
      <c r="J45" s="842"/>
      <c r="K45" s="397"/>
      <c r="L45" s="398"/>
      <c r="M45" s="398"/>
      <c r="N45" s="398"/>
      <c r="O45" s="399"/>
      <c r="P45" s="665"/>
      <c r="Q45" s="665"/>
      <c r="R45" s="398"/>
      <c r="S45" s="398"/>
      <c r="T45" s="399"/>
      <c r="U45" s="397"/>
      <c r="V45" s="665"/>
      <c r="W45" s="398"/>
      <c r="X45" s="398"/>
      <c r="Y45" s="399">
        <v>2</v>
      </c>
      <c r="Z45" s="360"/>
      <c r="AA45" s="666"/>
      <c r="AB45" s="361"/>
      <c r="AC45" s="361"/>
      <c r="AD45" s="362"/>
      <c r="AE45" s="1245"/>
      <c r="AF45" s="363">
        <f t="shared" si="0"/>
        <v>2</v>
      </c>
      <c r="AG45" s="1247"/>
    </row>
    <row r="46" spans="1:33" s="254" customFormat="1" ht="23.25" customHeight="1" hidden="1">
      <c r="A46" s="247"/>
      <c r="B46" s="279" t="s">
        <v>322</v>
      </c>
      <c r="C46" s="280"/>
      <c r="D46" s="843"/>
      <c r="E46" s="400"/>
      <c r="F46" s="401">
        <v>4</v>
      </c>
      <c r="G46" s="401"/>
      <c r="H46" s="401"/>
      <c r="I46" s="402"/>
      <c r="J46" s="844"/>
      <c r="K46" s="400"/>
      <c r="L46" s="401"/>
      <c r="M46" s="401">
        <v>4</v>
      </c>
      <c r="N46" s="401"/>
      <c r="O46" s="402">
        <v>4</v>
      </c>
      <c r="P46" s="667"/>
      <c r="Q46" s="667"/>
      <c r="R46" s="401"/>
      <c r="S46" s="401"/>
      <c r="T46" s="402"/>
      <c r="U46" s="400"/>
      <c r="V46" s="667"/>
      <c r="W46" s="401"/>
      <c r="X46" s="401">
        <v>10</v>
      </c>
      <c r="Y46" s="402"/>
      <c r="Z46" s="281"/>
      <c r="AA46" s="668"/>
      <c r="AB46" s="282"/>
      <c r="AC46" s="282"/>
      <c r="AD46" s="283"/>
      <c r="AE46" s="1245"/>
      <c r="AF46" s="284">
        <f t="shared" si="0"/>
        <v>22</v>
      </c>
      <c r="AG46" s="1247"/>
    </row>
    <row r="47" spans="1:33" s="254" customFormat="1" ht="23.25" customHeight="1" hidden="1">
      <c r="A47" s="247"/>
      <c r="B47" s="364" t="s">
        <v>327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6</v>
      </c>
      <c r="O47" s="405"/>
      <c r="P47" s="669">
        <v>2</v>
      </c>
      <c r="Q47" s="669"/>
      <c r="R47" s="404"/>
      <c r="S47" s="404"/>
      <c r="T47" s="405"/>
      <c r="U47" s="403"/>
      <c r="V47" s="669">
        <v>6</v>
      </c>
      <c r="W47" s="404"/>
      <c r="X47" s="404"/>
      <c r="Y47" s="405"/>
      <c r="Z47" s="366"/>
      <c r="AA47" s="670"/>
      <c r="AB47" s="367"/>
      <c r="AC47" s="367"/>
      <c r="AD47" s="368"/>
      <c r="AE47" s="1245"/>
      <c r="AF47" s="369">
        <f t="shared" si="0"/>
        <v>14</v>
      </c>
      <c r="AG47" s="1247"/>
    </row>
    <row r="48" spans="1:33" s="254" customFormat="1" ht="23.25" customHeight="1" hidden="1">
      <c r="A48" s="247"/>
      <c r="B48" s="349" t="s">
        <v>414</v>
      </c>
      <c r="C48" s="350"/>
      <c r="D48" s="847"/>
      <c r="E48" s="416"/>
      <c r="F48" s="417"/>
      <c r="G48" s="417"/>
      <c r="H48" s="417">
        <v>8</v>
      </c>
      <c r="I48" s="418"/>
      <c r="J48" s="848"/>
      <c r="K48" s="416">
        <v>8</v>
      </c>
      <c r="L48" s="417"/>
      <c r="M48" s="417"/>
      <c r="N48" s="417"/>
      <c r="O48" s="418"/>
      <c r="P48" s="671">
        <v>4</v>
      </c>
      <c r="Q48" s="671"/>
      <c r="R48" s="417"/>
      <c r="S48" s="417"/>
      <c r="T48" s="418"/>
      <c r="U48" s="416"/>
      <c r="V48" s="671">
        <v>4</v>
      </c>
      <c r="W48" s="417"/>
      <c r="X48" s="417"/>
      <c r="Y48" s="418"/>
      <c r="Z48" s="351"/>
      <c r="AA48" s="672"/>
      <c r="AB48" s="352"/>
      <c r="AC48" s="352"/>
      <c r="AD48" s="353"/>
      <c r="AE48" s="1245"/>
      <c r="AF48" s="354">
        <f t="shared" si="0"/>
        <v>24</v>
      </c>
      <c r="AG48" s="1247"/>
    </row>
    <row r="49" spans="1:33" s="254" customFormat="1" ht="23.25" customHeight="1" hidden="1">
      <c r="A49" s="247"/>
      <c r="B49" s="273" t="s">
        <v>266</v>
      </c>
      <c r="C49" s="274"/>
      <c r="D49" s="849"/>
      <c r="E49" s="406">
        <v>4</v>
      </c>
      <c r="F49" s="407"/>
      <c r="G49" s="407"/>
      <c r="H49" s="407"/>
      <c r="I49" s="408"/>
      <c r="J49" s="850"/>
      <c r="K49" s="406"/>
      <c r="L49" s="407"/>
      <c r="M49" s="407"/>
      <c r="N49" s="407"/>
      <c r="O49" s="408"/>
      <c r="P49" s="673"/>
      <c r="Q49" s="673"/>
      <c r="R49" s="407"/>
      <c r="S49" s="407"/>
      <c r="T49" s="408"/>
      <c r="U49" s="406"/>
      <c r="V49" s="673"/>
      <c r="W49" s="407">
        <v>4</v>
      </c>
      <c r="X49" s="407"/>
      <c r="Y49" s="408"/>
      <c r="Z49" s="275"/>
      <c r="AA49" s="674"/>
      <c r="AB49" s="276"/>
      <c r="AC49" s="276"/>
      <c r="AD49" s="277"/>
      <c r="AE49" s="1245"/>
      <c r="AF49" s="278">
        <f t="shared" si="0"/>
        <v>8</v>
      </c>
      <c r="AG49" s="1247"/>
    </row>
    <row r="50" spans="1:33" s="254" customFormat="1" ht="23.25" customHeight="1" hidden="1">
      <c r="A50" s="247"/>
      <c r="B50" s="409" t="s">
        <v>193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5"/>
      <c r="Q50" s="675"/>
      <c r="R50" s="412"/>
      <c r="S50" s="412"/>
      <c r="T50" s="413"/>
      <c r="U50" s="411"/>
      <c r="V50" s="675"/>
      <c r="W50" s="412"/>
      <c r="X50" s="412"/>
      <c r="Y50" s="413"/>
      <c r="Z50" s="317"/>
      <c r="AA50" s="676"/>
      <c r="AB50" s="414"/>
      <c r="AC50" s="414"/>
      <c r="AD50" s="415"/>
      <c r="AE50" s="1245"/>
      <c r="AF50" s="318">
        <f t="shared" si="0"/>
        <v>2</v>
      </c>
      <c r="AG50" s="1247"/>
    </row>
    <row r="51" spans="1:33" s="254" customFormat="1" ht="23.25" customHeight="1" hidden="1">
      <c r="A51" s="247"/>
      <c r="B51" s="258" t="s">
        <v>417</v>
      </c>
      <c r="C51" s="259"/>
      <c r="D51" s="853"/>
      <c r="E51" s="388"/>
      <c r="F51" s="389"/>
      <c r="G51" s="389"/>
      <c r="H51" s="389"/>
      <c r="I51" s="390">
        <v>4</v>
      </c>
      <c r="J51" s="854"/>
      <c r="K51" s="388"/>
      <c r="L51" s="389"/>
      <c r="M51" s="389"/>
      <c r="N51" s="389"/>
      <c r="O51" s="390"/>
      <c r="P51" s="682"/>
      <c r="Q51" s="682">
        <v>6</v>
      </c>
      <c r="R51" s="389"/>
      <c r="S51" s="389"/>
      <c r="T51" s="390"/>
      <c r="U51" s="388">
        <v>4</v>
      </c>
      <c r="V51" s="682"/>
      <c r="W51" s="389"/>
      <c r="X51" s="389"/>
      <c r="Y51" s="390"/>
      <c r="Z51" s="683"/>
      <c r="AA51" s="684"/>
      <c r="AB51" s="685"/>
      <c r="AC51" s="685"/>
      <c r="AD51" s="686"/>
      <c r="AE51" s="1245"/>
      <c r="AF51" s="260">
        <f t="shared" si="0"/>
        <v>14</v>
      </c>
      <c r="AG51" s="1247"/>
    </row>
    <row r="52" spans="1:33" s="254" customFormat="1" ht="23.25" customHeight="1" hidden="1">
      <c r="A52" s="247"/>
      <c r="B52" s="855" t="s">
        <v>468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>
        <v>6</v>
      </c>
      <c r="V52" s="862"/>
      <c r="W52" s="859"/>
      <c r="X52" s="859"/>
      <c r="Y52" s="860"/>
      <c r="Z52" s="863"/>
      <c r="AA52" s="864"/>
      <c r="AB52" s="865"/>
      <c r="AC52" s="865"/>
      <c r="AD52" s="866"/>
      <c r="AE52" s="1245"/>
      <c r="AF52" s="867">
        <f t="shared" si="0"/>
        <v>14</v>
      </c>
      <c r="AG52" s="1247"/>
    </row>
    <row r="53" spans="1:33" s="254" customFormat="1" ht="23.25" customHeight="1" hidden="1">
      <c r="A53" s="247"/>
      <c r="B53" s="255" t="s">
        <v>423</v>
      </c>
      <c r="C53" s="256"/>
      <c r="D53" s="868"/>
      <c r="E53" s="385"/>
      <c r="F53" s="386"/>
      <c r="G53" s="386"/>
      <c r="H53" s="386"/>
      <c r="I53" s="387">
        <v>4</v>
      </c>
      <c r="J53" s="869"/>
      <c r="K53" s="385"/>
      <c r="L53" s="386"/>
      <c r="M53" s="386"/>
      <c r="N53" s="386">
        <v>4</v>
      </c>
      <c r="O53" s="387"/>
      <c r="P53" s="677"/>
      <c r="Q53" s="677"/>
      <c r="R53" s="386"/>
      <c r="S53" s="386"/>
      <c r="T53" s="387">
        <v>6</v>
      </c>
      <c r="U53" s="385"/>
      <c r="V53" s="677"/>
      <c r="W53" s="386"/>
      <c r="X53" s="386"/>
      <c r="Y53" s="387"/>
      <c r="Z53" s="678"/>
      <c r="AA53" s="679"/>
      <c r="AB53" s="680"/>
      <c r="AC53" s="680"/>
      <c r="AD53" s="681"/>
      <c r="AE53" s="1245"/>
      <c r="AF53" s="257">
        <f t="shared" si="0"/>
        <v>14</v>
      </c>
      <c r="AG53" s="1247"/>
    </row>
    <row r="54" spans="1:33" s="254" customFormat="1" ht="23.25" customHeight="1" hidden="1">
      <c r="A54" s="247"/>
      <c r="B54" s="425" t="s">
        <v>487</v>
      </c>
      <c r="C54" s="426"/>
      <c r="D54" s="876"/>
      <c r="E54" s="427"/>
      <c r="F54" s="428"/>
      <c r="G54" s="428"/>
      <c r="H54" s="428"/>
      <c r="I54" s="429"/>
      <c r="J54" s="877"/>
      <c r="K54" s="427"/>
      <c r="L54" s="428"/>
      <c r="M54" s="428"/>
      <c r="N54" s="428"/>
      <c r="O54" s="429"/>
      <c r="P54" s="690"/>
      <c r="Q54" s="690"/>
      <c r="R54" s="428"/>
      <c r="S54" s="428"/>
      <c r="T54" s="429"/>
      <c r="U54" s="427"/>
      <c r="V54" s="690"/>
      <c r="W54" s="428"/>
      <c r="X54" s="428"/>
      <c r="Y54" s="429">
        <v>4</v>
      </c>
      <c r="Z54" s="430"/>
      <c r="AA54" s="691"/>
      <c r="AB54" s="431"/>
      <c r="AC54" s="431"/>
      <c r="AD54" s="432"/>
      <c r="AE54" s="1245"/>
      <c r="AF54" s="433">
        <f t="shared" si="0"/>
        <v>4</v>
      </c>
      <c r="AG54" s="1247"/>
    </row>
    <row r="55" spans="1:33" s="254" customFormat="1" ht="23.25" customHeight="1" hidden="1">
      <c r="A55" s="247"/>
      <c r="B55" s="986" t="s">
        <v>486</v>
      </c>
      <c r="C55" s="987"/>
      <c r="D55" s="988"/>
      <c r="E55" s="989"/>
      <c r="F55" s="990">
        <v>4</v>
      </c>
      <c r="G55" s="990"/>
      <c r="H55" s="990"/>
      <c r="I55" s="991"/>
      <c r="J55" s="992"/>
      <c r="K55" s="989"/>
      <c r="L55" s="990"/>
      <c r="M55" s="990"/>
      <c r="N55" s="990"/>
      <c r="O55" s="991"/>
      <c r="P55" s="993"/>
      <c r="Q55" s="993"/>
      <c r="R55" s="990">
        <v>2</v>
      </c>
      <c r="S55" s="990"/>
      <c r="T55" s="991"/>
      <c r="U55" s="989"/>
      <c r="V55" s="993"/>
      <c r="W55" s="990"/>
      <c r="X55" s="990"/>
      <c r="Y55" s="991"/>
      <c r="Z55" s="994"/>
      <c r="AA55" s="995"/>
      <c r="AB55" s="996"/>
      <c r="AC55" s="996"/>
      <c r="AD55" s="997"/>
      <c r="AE55" s="1245"/>
      <c r="AF55" s="998">
        <f t="shared" si="0"/>
        <v>6</v>
      </c>
      <c r="AG55" s="1247"/>
    </row>
    <row r="56" spans="1:33" s="254" customFormat="1" ht="23.25" customHeight="1" hidden="1">
      <c r="A56" s="247"/>
      <c r="B56" s="261" t="s">
        <v>435</v>
      </c>
      <c r="C56" s="262"/>
      <c r="D56" s="870"/>
      <c r="E56" s="391">
        <v>2</v>
      </c>
      <c r="F56" s="392"/>
      <c r="G56" s="392"/>
      <c r="H56" s="392"/>
      <c r="I56" s="393"/>
      <c r="J56" s="871"/>
      <c r="K56" s="391"/>
      <c r="L56" s="392"/>
      <c r="M56" s="392"/>
      <c r="N56" s="392"/>
      <c r="O56" s="393">
        <v>4</v>
      </c>
      <c r="P56" s="661"/>
      <c r="Q56" s="661"/>
      <c r="R56" s="392"/>
      <c r="S56" s="392"/>
      <c r="T56" s="393"/>
      <c r="U56" s="391"/>
      <c r="V56" s="661"/>
      <c r="W56" s="392"/>
      <c r="X56" s="392"/>
      <c r="Y56" s="393">
        <v>4</v>
      </c>
      <c r="Z56" s="263"/>
      <c r="AA56" s="662"/>
      <c r="AB56" s="264"/>
      <c r="AC56" s="264"/>
      <c r="AD56" s="265"/>
      <c r="AE56" s="1245"/>
      <c r="AF56" s="266">
        <f t="shared" si="0"/>
        <v>10</v>
      </c>
      <c r="AG56" s="1247"/>
    </row>
    <row r="57" spans="1:33" s="254" customFormat="1" ht="23.25" customHeight="1" hidden="1">
      <c r="A57" s="247"/>
      <c r="B57" s="999" t="s">
        <v>491</v>
      </c>
      <c r="C57" s="1000"/>
      <c r="D57" s="1001"/>
      <c r="E57" s="1002">
        <v>2</v>
      </c>
      <c r="F57" s="1003"/>
      <c r="G57" s="1003"/>
      <c r="H57" s="1003"/>
      <c r="I57" s="1004"/>
      <c r="J57" s="1005"/>
      <c r="K57" s="1002"/>
      <c r="L57" s="1003">
        <v>2</v>
      </c>
      <c r="M57" s="1003"/>
      <c r="N57" s="1003"/>
      <c r="O57" s="1004"/>
      <c r="P57" s="1006"/>
      <c r="Q57" s="1006"/>
      <c r="R57" s="1003"/>
      <c r="S57" s="1003"/>
      <c r="T57" s="1004"/>
      <c r="U57" s="1002"/>
      <c r="V57" s="1006"/>
      <c r="W57" s="1003"/>
      <c r="X57" s="1003"/>
      <c r="Y57" s="1004"/>
      <c r="Z57" s="1007"/>
      <c r="AA57" s="1008"/>
      <c r="AB57" s="1009"/>
      <c r="AC57" s="1009"/>
      <c r="AD57" s="1010"/>
      <c r="AE57" s="1245"/>
      <c r="AF57" s="1011">
        <f t="shared" si="0"/>
        <v>4</v>
      </c>
      <c r="AG57" s="1247"/>
    </row>
    <row r="58" spans="1:33" s="254" customFormat="1" ht="23.25" customHeight="1" hidden="1">
      <c r="A58" s="247"/>
      <c r="B58" s="364" t="s">
        <v>91</v>
      </c>
      <c r="C58" s="365"/>
      <c r="D58" s="845"/>
      <c r="E58" s="403"/>
      <c r="F58" s="404"/>
      <c r="G58" s="404"/>
      <c r="H58" s="404"/>
      <c r="I58" s="405"/>
      <c r="J58" s="846"/>
      <c r="K58" s="403">
        <v>0.2</v>
      </c>
      <c r="L58" s="404">
        <v>0.2</v>
      </c>
      <c r="M58" s="404">
        <v>0.2</v>
      </c>
      <c r="N58" s="404">
        <v>0.2</v>
      </c>
      <c r="O58" s="405">
        <v>0.2</v>
      </c>
      <c r="P58" s="669"/>
      <c r="Q58" s="669"/>
      <c r="R58" s="404"/>
      <c r="S58" s="404"/>
      <c r="T58" s="405"/>
      <c r="U58" s="403"/>
      <c r="V58" s="669"/>
      <c r="W58" s="404"/>
      <c r="X58" s="404"/>
      <c r="Y58" s="405"/>
      <c r="Z58" s="366"/>
      <c r="AA58" s="670"/>
      <c r="AB58" s="367"/>
      <c r="AC58" s="367"/>
      <c r="AD58" s="368"/>
      <c r="AE58" s="1245"/>
      <c r="AF58" s="369">
        <f t="shared" si="0"/>
        <v>1</v>
      </c>
      <c r="AG58" s="1247"/>
    </row>
    <row r="59" spans="1:33" s="254" customFormat="1" ht="23.25" customHeight="1" hidden="1">
      <c r="A59" s="247"/>
      <c r="B59" s="285" t="s">
        <v>312</v>
      </c>
      <c r="C59" s="286">
        <v>1</v>
      </c>
      <c r="D59" s="872"/>
      <c r="E59" s="419"/>
      <c r="F59" s="420"/>
      <c r="G59" s="420"/>
      <c r="H59" s="420"/>
      <c r="I59" s="421"/>
      <c r="J59" s="873"/>
      <c r="K59" s="419"/>
      <c r="L59" s="420"/>
      <c r="M59" s="420"/>
      <c r="N59" s="420"/>
      <c r="O59" s="421"/>
      <c r="P59" s="687"/>
      <c r="Q59" s="687"/>
      <c r="R59" s="420"/>
      <c r="S59" s="420"/>
      <c r="T59" s="421"/>
      <c r="U59" s="419"/>
      <c r="V59" s="687"/>
      <c r="W59" s="420"/>
      <c r="X59" s="420"/>
      <c r="Y59" s="421"/>
      <c r="Z59" s="287"/>
      <c r="AA59" s="688"/>
      <c r="AB59" s="288"/>
      <c r="AC59" s="288"/>
      <c r="AD59" s="289"/>
      <c r="AE59" s="1245"/>
      <c r="AF59" s="290">
        <f t="shared" si="0"/>
        <v>1</v>
      </c>
      <c r="AG59" s="1247"/>
    </row>
    <row r="60" spans="1:33" s="254" customFormat="1" ht="23.25" customHeight="1" hidden="1">
      <c r="A60" s="247"/>
      <c r="B60" s="297" t="s">
        <v>219</v>
      </c>
      <c r="C60" s="298"/>
      <c r="D60" s="874"/>
      <c r="E60" s="422"/>
      <c r="F60" s="423"/>
      <c r="G60" s="423"/>
      <c r="H60" s="423"/>
      <c r="I60" s="424"/>
      <c r="J60" s="875"/>
      <c r="K60" s="422"/>
      <c r="L60" s="423"/>
      <c r="M60" s="423"/>
      <c r="N60" s="423"/>
      <c r="O60" s="424"/>
      <c r="P60" s="689">
        <v>0.4</v>
      </c>
      <c r="Q60" s="422">
        <v>0.4</v>
      </c>
      <c r="R60" s="422">
        <v>0.4</v>
      </c>
      <c r="S60" s="422">
        <v>0.4</v>
      </c>
      <c r="T60" s="422">
        <v>0.4</v>
      </c>
      <c r="U60" s="422"/>
      <c r="V60" s="689"/>
      <c r="W60" s="423"/>
      <c r="X60" s="423"/>
      <c r="Y60" s="424"/>
      <c r="Z60" s="299">
        <v>0.8</v>
      </c>
      <c r="AA60" s="299">
        <v>0.8</v>
      </c>
      <c r="AB60" s="299">
        <v>0.8</v>
      </c>
      <c r="AC60" s="299">
        <v>0.8</v>
      </c>
      <c r="AD60" s="297">
        <v>0.8</v>
      </c>
      <c r="AE60" s="1245"/>
      <c r="AF60" s="300">
        <f t="shared" si="0"/>
        <v>5.999999999999999</v>
      </c>
      <c r="AG60" s="1247"/>
    </row>
    <row r="61" spans="1:33" s="254" customFormat="1" ht="23.25" customHeight="1" hidden="1">
      <c r="A61" s="247"/>
      <c r="B61" s="425" t="s">
        <v>268</v>
      </c>
      <c r="C61" s="426"/>
      <c r="D61" s="876"/>
      <c r="E61" s="427">
        <v>0.4</v>
      </c>
      <c r="F61" s="428">
        <v>0.4</v>
      </c>
      <c r="G61" s="428">
        <v>0.4</v>
      </c>
      <c r="H61" s="428">
        <v>0.4</v>
      </c>
      <c r="I61" s="429">
        <v>0.4</v>
      </c>
      <c r="J61" s="877"/>
      <c r="K61" s="427"/>
      <c r="L61" s="428"/>
      <c r="M61" s="428"/>
      <c r="N61" s="428"/>
      <c r="O61" s="429"/>
      <c r="P61" s="690"/>
      <c r="Q61" s="690"/>
      <c r="R61" s="428"/>
      <c r="S61" s="428"/>
      <c r="T61" s="429"/>
      <c r="U61" s="427"/>
      <c r="V61" s="690"/>
      <c r="W61" s="428"/>
      <c r="X61" s="428"/>
      <c r="Y61" s="429"/>
      <c r="Z61" s="430"/>
      <c r="AA61" s="691"/>
      <c r="AB61" s="431"/>
      <c r="AC61" s="431"/>
      <c r="AD61" s="432"/>
      <c r="AE61" s="1245"/>
      <c r="AF61" s="433">
        <f t="shared" si="0"/>
        <v>2</v>
      </c>
      <c r="AG61" s="1247"/>
    </row>
    <row r="62" spans="1:34" s="254" customFormat="1" ht="23.25" customHeight="1" hidden="1">
      <c r="A62" s="247"/>
      <c r="B62" s="291" t="s">
        <v>267</v>
      </c>
      <c r="C62" s="292">
        <v>5.5</v>
      </c>
      <c r="D62" s="878"/>
      <c r="E62" s="434"/>
      <c r="F62" s="435"/>
      <c r="G62" s="435"/>
      <c r="H62" s="435"/>
      <c r="I62" s="436"/>
      <c r="J62" s="879"/>
      <c r="K62" s="434"/>
      <c r="L62" s="692"/>
      <c r="M62" s="435"/>
      <c r="N62" s="435"/>
      <c r="O62" s="436"/>
      <c r="P62" s="692"/>
      <c r="Q62" s="692"/>
      <c r="R62" s="435"/>
      <c r="S62" s="435"/>
      <c r="T62" s="436"/>
      <c r="U62" s="434">
        <v>0.2</v>
      </c>
      <c r="V62" s="434">
        <v>0.2</v>
      </c>
      <c r="W62" s="434">
        <v>0.2</v>
      </c>
      <c r="X62" s="434">
        <v>0.2</v>
      </c>
      <c r="Y62" s="434">
        <v>0.2</v>
      </c>
      <c r="Z62" s="293"/>
      <c r="AA62" s="693"/>
      <c r="AB62" s="294"/>
      <c r="AC62" s="294"/>
      <c r="AD62" s="295"/>
      <c r="AE62" s="1245"/>
      <c r="AF62" s="296">
        <f t="shared" si="0"/>
        <v>6.500000000000001</v>
      </c>
      <c r="AG62" s="1247"/>
      <c r="AH62" s="247"/>
    </row>
    <row r="63" spans="1:34" s="254" customFormat="1" ht="23.25" customHeight="1" hidden="1">
      <c r="A63" s="247"/>
      <c r="B63" s="437" t="s">
        <v>282</v>
      </c>
      <c r="C63" s="438">
        <v>1.5</v>
      </c>
      <c r="D63" s="880"/>
      <c r="E63" s="881"/>
      <c r="F63" s="882"/>
      <c r="G63" s="882"/>
      <c r="H63" s="882"/>
      <c r="I63" s="883"/>
      <c r="J63" s="884"/>
      <c r="K63" s="881"/>
      <c r="L63" s="885"/>
      <c r="M63" s="882"/>
      <c r="N63" s="882"/>
      <c r="O63" s="883"/>
      <c r="P63" s="694"/>
      <c r="Q63" s="694"/>
      <c r="R63" s="440"/>
      <c r="S63" s="440"/>
      <c r="T63" s="441"/>
      <c r="U63" s="439"/>
      <c r="V63" s="694"/>
      <c r="W63" s="440"/>
      <c r="X63" s="440"/>
      <c r="Y63" s="441"/>
      <c r="Z63" s="442"/>
      <c r="AA63" s="695"/>
      <c r="AB63" s="443"/>
      <c r="AC63" s="443"/>
      <c r="AD63" s="444"/>
      <c r="AE63" s="1246"/>
      <c r="AF63" s="445">
        <f t="shared" si="0"/>
        <v>1.5</v>
      </c>
      <c r="AG63" s="1247"/>
      <c r="AH63" s="247"/>
    </row>
    <row r="64" spans="1:34" s="254" customFormat="1" ht="23.25" customHeight="1" hidden="1">
      <c r="A64" s="247"/>
      <c r="B64" s="1224"/>
      <c r="C64" s="1225"/>
      <c r="D64" s="1225"/>
      <c r="E64" s="1225"/>
      <c r="F64" s="1225"/>
      <c r="G64" s="1225"/>
      <c r="H64" s="1225"/>
      <c r="I64" s="1225"/>
      <c r="J64" s="1225"/>
      <c r="K64" s="1225"/>
      <c r="L64" s="1225"/>
      <c r="M64" s="1225"/>
      <c r="N64" s="1225"/>
      <c r="O64" s="1225"/>
      <c r="P64" s="1225"/>
      <c r="Q64" s="1225"/>
      <c r="R64" s="1225"/>
      <c r="S64" s="1225"/>
      <c r="T64" s="1225"/>
      <c r="U64" s="1225"/>
      <c r="V64" s="1225"/>
      <c r="W64" s="1225"/>
      <c r="X64" s="1225"/>
      <c r="Y64" s="1225"/>
      <c r="Z64" s="1225"/>
      <c r="AA64" s="1225"/>
      <c r="AB64" s="1225"/>
      <c r="AC64" s="1225"/>
      <c r="AD64" s="1226"/>
      <c r="AE64" s="301" t="s">
        <v>272</v>
      </c>
      <c r="AF64" s="302">
        <f>SUM(AF43:AF63)</f>
        <v>188</v>
      </c>
      <c r="AG64" s="1247"/>
      <c r="AH64" s="303"/>
    </row>
    <row r="65" spans="1:34" s="254" customFormat="1" ht="23.25" customHeight="1" hidden="1">
      <c r="A65" s="247"/>
      <c r="B65" s="304" t="s">
        <v>269</v>
      </c>
      <c r="C65" s="305"/>
      <c r="D65" s="446"/>
      <c r="E65" s="696"/>
      <c r="F65" s="696"/>
      <c r="G65" s="447"/>
      <c r="H65" s="447"/>
      <c r="I65" s="448"/>
      <c r="J65" s="446"/>
      <c r="K65" s="696"/>
      <c r="L65" s="696"/>
      <c r="M65" s="447"/>
      <c r="N65" s="447"/>
      <c r="O65" s="448"/>
      <c r="P65" s="446">
        <v>0.6</v>
      </c>
      <c r="Q65" s="446">
        <v>0.6</v>
      </c>
      <c r="R65" s="446">
        <v>0.6</v>
      </c>
      <c r="S65" s="446">
        <v>0.6</v>
      </c>
      <c r="T65" s="446">
        <v>0.6</v>
      </c>
      <c r="U65" s="446"/>
      <c r="V65" s="696"/>
      <c r="W65" s="447"/>
      <c r="X65" s="447"/>
      <c r="Y65" s="449"/>
      <c r="Z65" s="306"/>
      <c r="AA65" s="697"/>
      <c r="AB65" s="307"/>
      <c r="AC65" s="307"/>
      <c r="AD65" s="308"/>
      <c r="AE65" s="1221" t="s">
        <v>274</v>
      </c>
      <c r="AF65" s="309">
        <f>SUM(C65:AD65)</f>
        <v>3</v>
      </c>
      <c r="AG65" s="247"/>
      <c r="AH65" s="247"/>
    </row>
    <row r="66" spans="1:34" s="254" customFormat="1" ht="23.25" customHeight="1" hidden="1" thickBot="1">
      <c r="A66" s="247"/>
      <c r="B66" s="310" t="s">
        <v>248</v>
      </c>
      <c r="C66" s="311"/>
      <c r="D66" s="450"/>
      <c r="E66" s="450"/>
      <c r="F66" s="450"/>
      <c r="G66" s="450"/>
      <c r="H66" s="450"/>
      <c r="I66" s="450"/>
      <c r="J66" s="450"/>
      <c r="K66" s="698"/>
      <c r="L66" s="698"/>
      <c r="M66" s="451"/>
      <c r="N66" s="451"/>
      <c r="O66" s="452"/>
      <c r="P66" s="450"/>
      <c r="Q66" s="698"/>
      <c r="R66" s="451"/>
      <c r="S66" s="451"/>
      <c r="T66" s="452"/>
      <c r="U66" s="450"/>
      <c r="V66" s="698"/>
      <c r="W66" s="451"/>
      <c r="X66" s="451"/>
      <c r="Y66" s="453"/>
      <c r="Z66" s="312"/>
      <c r="AA66" s="312"/>
      <c r="AB66" s="312"/>
      <c r="AC66" s="312"/>
      <c r="AD66" s="699"/>
      <c r="AE66" s="1222"/>
      <c r="AF66" s="313">
        <f>SUM(C66:AD66)</f>
        <v>0</v>
      </c>
      <c r="AG66" s="247"/>
      <c r="AH66" s="247"/>
    </row>
    <row r="67" spans="1:34" s="254" customFormat="1" ht="23.25" customHeight="1" hidden="1">
      <c r="A67" s="314"/>
      <c r="B67" s="315" t="s">
        <v>236</v>
      </c>
      <c r="C67" s="316"/>
      <c r="D67" s="454"/>
      <c r="E67" s="454"/>
      <c r="F67" s="454"/>
      <c r="G67" s="454"/>
      <c r="H67" s="454"/>
      <c r="I67" s="454"/>
      <c r="J67" s="454"/>
      <c r="K67" s="700"/>
      <c r="L67" s="700"/>
      <c r="M67" s="455"/>
      <c r="N67" s="455"/>
      <c r="O67" s="456"/>
      <c r="P67" s="454"/>
      <c r="Q67" s="700"/>
      <c r="R67" s="455"/>
      <c r="S67" s="455"/>
      <c r="T67" s="456"/>
      <c r="U67" s="454"/>
      <c r="V67" s="700"/>
      <c r="W67" s="455"/>
      <c r="X67" s="455"/>
      <c r="Y67" s="457"/>
      <c r="Z67" s="317"/>
      <c r="AA67" s="317"/>
      <c r="AB67" s="317"/>
      <c r="AC67" s="317"/>
      <c r="AD67" s="409"/>
      <c r="AE67" s="1223"/>
      <c r="AF67" s="318">
        <f>SUM(C67:AD67)</f>
        <v>0</v>
      </c>
      <c r="AG67" s="247"/>
      <c r="AH67" s="247"/>
    </row>
    <row r="68" spans="1:34" s="254" customFormat="1" ht="23.25" customHeight="1" hidden="1" thickBot="1">
      <c r="A68" s="247"/>
      <c r="B68" s="319"/>
      <c r="C68" s="1224" t="s">
        <v>275</v>
      </c>
      <c r="D68" s="1225"/>
      <c r="E68" s="1225"/>
      <c r="F68" s="1225"/>
      <c r="G68" s="1225"/>
      <c r="H68" s="1225"/>
      <c r="I68" s="1225"/>
      <c r="J68" s="1225"/>
      <c r="K68" s="1225"/>
      <c r="L68" s="1225"/>
      <c r="M68" s="1225"/>
      <c r="N68" s="1225"/>
      <c r="O68" s="1225"/>
      <c r="P68" s="1225"/>
      <c r="Q68" s="1225"/>
      <c r="R68" s="1225"/>
      <c r="S68" s="1225"/>
      <c r="T68" s="1225"/>
      <c r="U68" s="1225"/>
      <c r="V68" s="1225"/>
      <c r="W68" s="1225"/>
      <c r="X68" s="1225"/>
      <c r="Y68" s="1225"/>
      <c r="Z68" s="1225"/>
      <c r="AA68" s="1225"/>
      <c r="AB68" s="1225"/>
      <c r="AC68" s="1225"/>
      <c r="AD68" s="1226"/>
      <c r="AE68" s="301" t="s">
        <v>272</v>
      </c>
      <c r="AF68" s="302">
        <f>SUM(AF65:AF67)</f>
        <v>3</v>
      </c>
      <c r="AG68" s="303"/>
      <c r="AH68" s="303"/>
    </row>
    <row r="69" spans="1:34" s="327" customFormat="1" ht="23.25" customHeight="1" hidden="1">
      <c r="A69" s="320"/>
      <c r="B69" s="321"/>
      <c r="C69" s="458">
        <f aca="true" t="shared" si="1" ref="C69:AD69">SUM(C43:C67)</f>
        <v>8</v>
      </c>
      <c r="D69" s="459">
        <f t="shared" si="1"/>
        <v>0</v>
      </c>
      <c r="E69" s="459">
        <f t="shared" si="1"/>
        <v>8.4</v>
      </c>
      <c r="F69" s="459">
        <f t="shared" si="1"/>
        <v>8.4</v>
      </c>
      <c r="G69" s="459">
        <f t="shared" si="1"/>
        <v>8.4</v>
      </c>
      <c r="H69" s="459">
        <f t="shared" si="1"/>
        <v>8.4</v>
      </c>
      <c r="I69" s="459">
        <f t="shared" si="1"/>
        <v>8.4</v>
      </c>
      <c r="J69" s="460">
        <f t="shared" si="1"/>
        <v>0</v>
      </c>
      <c r="K69" s="460">
        <f t="shared" si="1"/>
        <v>10.2</v>
      </c>
      <c r="L69" s="460">
        <f t="shared" si="1"/>
        <v>10.2</v>
      </c>
      <c r="M69" s="460">
        <f t="shared" si="1"/>
        <v>10.2</v>
      </c>
      <c r="N69" s="460">
        <f t="shared" si="1"/>
        <v>10.2</v>
      </c>
      <c r="O69" s="461">
        <f t="shared" si="1"/>
        <v>10.2</v>
      </c>
      <c r="P69" s="462">
        <f t="shared" si="1"/>
        <v>7</v>
      </c>
      <c r="Q69" s="459">
        <f t="shared" si="1"/>
        <v>7</v>
      </c>
      <c r="R69" s="459">
        <f t="shared" si="1"/>
        <v>7</v>
      </c>
      <c r="S69" s="459">
        <f t="shared" si="1"/>
        <v>7</v>
      </c>
      <c r="T69" s="463">
        <f t="shared" si="1"/>
        <v>7</v>
      </c>
      <c r="U69" s="458">
        <f t="shared" si="1"/>
        <v>10.2</v>
      </c>
      <c r="V69" s="460">
        <f t="shared" si="1"/>
        <v>10.2</v>
      </c>
      <c r="W69" s="460">
        <f t="shared" si="1"/>
        <v>10.2</v>
      </c>
      <c r="X69" s="460">
        <f t="shared" si="1"/>
        <v>10.2</v>
      </c>
      <c r="Y69" s="461">
        <f t="shared" si="1"/>
        <v>10.2</v>
      </c>
      <c r="Z69" s="323">
        <f t="shared" si="1"/>
        <v>0.8</v>
      </c>
      <c r="AA69" s="322">
        <f t="shared" si="1"/>
        <v>0.8</v>
      </c>
      <c r="AB69" s="322">
        <f t="shared" si="1"/>
        <v>0.8</v>
      </c>
      <c r="AC69" s="322">
        <f t="shared" si="1"/>
        <v>0.8</v>
      </c>
      <c r="AD69" s="324">
        <f t="shared" si="1"/>
        <v>0.8</v>
      </c>
      <c r="AE69" s="325">
        <f>SUM(C69:AD69)</f>
        <v>191</v>
      </c>
      <c r="AF69" s="326" t="s">
        <v>272</v>
      </c>
      <c r="AG69" s="320"/>
      <c r="AH69" s="320"/>
    </row>
    <row r="70" spans="1:34" s="200" customFormat="1" ht="23.25" customHeight="1" hidden="1">
      <c r="A70" s="196"/>
      <c r="B70" s="701"/>
      <c r="C70" s="702"/>
      <c r="D70" s="703"/>
      <c r="E70" s="703"/>
      <c r="F70" s="703"/>
      <c r="G70" s="703"/>
      <c r="H70" s="703"/>
      <c r="I70" s="703"/>
      <c r="J70" s="702"/>
      <c r="K70" s="702"/>
      <c r="L70" s="702"/>
      <c r="M70" s="702"/>
      <c r="N70" s="702"/>
      <c r="O70" s="702"/>
      <c r="P70" s="703"/>
      <c r="Q70" s="703"/>
      <c r="R70" s="703"/>
      <c r="S70" s="703"/>
      <c r="T70" s="703"/>
      <c r="U70" s="702"/>
      <c r="V70" s="702"/>
      <c r="W70" s="702"/>
      <c r="X70" s="702"/>
      <c r="Y70" s="702"/>
      <c r="Z70" s="703"/>
      <c r="AA70" s="703"/>
      <c r="AB70" s="703"/>
      <c r="AC70" s="703"/>
      <c r="AD70" s="704"/>
      <c r="AE70" s="201"/>
      <c r="AF70" s="202"/>
      <c r="AG70" s="196"/>
      <c r="AH70" s="196"/>
    </row>
    <row r="71" spans="1:31" s="200" customFormat="1" ht="27.75" customHeight="1" thickBot="1">
      <c r="A71" s="196"/>
      <c r="B71" s="20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04"/>
      <c r="V71" s="204"/>
      <c r="W71" s="204"/>
      <c r="X71" s="205"/>
      <c r="Y71" s="205"/>
      <c r="Z71" s="205"/>
      <c r="AA71" s="205"/>
      <c r="AB71" s="206"/>
      <c r="AC71" s="206"/>
      <c r="AD71" s="705"/>
      <c r="AE71" s="199"/>
    </row>
    <row r="72" spans="1:30" s="466" customFormat="1" ht="33">
      <c r="A72" s="464"/>
      <c r="B72" s="465"/>
      <c r="C72" s="1227" t="s">
        <v>200</v>
      </c>
      <c r="D72" s="1228"/>
      <c r="E72" s="1228"/>
      <c r="F72" s="1228"/>
      <c r="G72" s="1228"/>
      <c r="H72" s="1228"/>
      <c r="I72" s="1228"/>
      <c r="J72" s="1228"/>
      <c r="K72" s="1228"/>
      <c r="L72" s="1228"/>
      <c r="M72" s="1228"/>
      <c r="N72" s="1228"/>
      <c r="O72" s="1228"/>
      <c r="P72" s="1229"/>
      <c r="Q72" s="1233" t="s">
        <v>277</v>
      </c>
      <c r="R72" s="1234"/>
      <c r="S72" s="1235" t="s">
        <v>249</v>
      </c>
      <c r="T72" s="1236"/>
      <c r="U72" s="1236"/>
      <c r="V72" s="1236"/>
      <c r="W72" s="1236"/>
      <c r="X72" s="1236"/>
      <c r="Y72" s="1236"/>
      <c r="Z72" s="1236"/>
      <c r="AA72" s="1236"/>
      <c r="AB72" s="1237"/>
      <c r="AC72" s="706"/>
      <c r="AD72" s="707"/>
    </row>
    <row r="73" spans="1:30" s="469" customFormat="1" ht="27" customHeight="1" thickBot="1">
      <c r="A73" s="467"/>
      <c r="B73" s="468"/>
      <c r="C73" s="1230"/>
      <c r="D73" s="1231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2"/>
      <c r="Q73" s="708" t="s">
        <v>207</v>
      </c>
      <c r="R73" s="709" t="s">
        <v>208</v>
      </c>
      <c r="S73" s="710" t="s">
        <v>209</v>
      </c>
      <c r="T73" s="711" t="s">
        <v>210</v>
      </c>
      <c r="U73" s="711" t="s">
        <v>211</v>
      </c>
      <c r="V73" s="711" t="s">
        <v>212</v>
      </c>
      <c r="W73" s="711" t="s">
        <v>213</v>
      </c>
      <c r="X73" s="711" t="s">
        <v>214</v>
      </c>
      <c r="Y73" s="711" t="s">
        <v>215</v>
      </c>
      <c r="Z73" s="711" t="s">
        <v>336</v>
      </c>
      <c r="AA73" s="711" t="s">
        <v>216</v>
      </c>
      <c r="AB73" s="712" t="s">
        <v>217</v>
      </c>
      <c r="AC73" s="713"/>
      <c r="AD73" s="714"/>
    </row>
    <row r="74" spans="1:30" s="469" customFormat="1" ht="33">
      <c r="A74" s="467"/>
      <c r="B74" s="468"/>
      <c r="C74" s="715" t="s">
        <v>219</v>
      </c>
      <c r="D74" s="1373" t="s">
        <v>271</v>
      </c>
      <c r="E74" s="1374"/>
      <c r="F74" s="1374"/>
      <c r="G74" s="1374"/>
      <c r="H74" s="1374"/>
      <c r="I74" s="1374"/>
      <c r="J74" s="1374"/>
      <c r="K74" s="1374"/>
      <c r="L74" s="1374"/>
      <c r="M74" s="1374"/>
      <c r="N74" s="1374"/>
      <c r="O74" s="1374"/>
      <c r="P74" s="1374"/>
      <c r="Q74" s="716">
        <f>AF60</f>
        <v>5.999999999999999</v>
      </c>
      <c r="R74" s="717">
        <f>(Q74)/(I99)/Q99</f>
        <v>0.03191489361702127</v>
      </c>
      <c r="S74" s="718">
        <v>350</v>
      </c>
      <c r="T74" s="719" t="s">
        <v>220</v>
      </c>
      <c r="U74" s="719" t="s">
        <v>221</v>
      </c>
      <c r="V74" s="719" t="s">
        <v>221</v>
      </c>
      <c r="W74" s="719">
        <v>4</v>
      </c>
      <c r="X74" s="719">
        <v>1</v>
      </c>
      <c r="Y74" s="719">
        <v>1</v>
      </c>
      <c r="Z74" s="719">
        <v>2</v>
      </c>
      <c r="AA74" s="719">
        <v>2</v>
      </c>
      <c r="AB74" s="720">
        <v>2</v>
      </c>
      <c r="AC74" s="713"/>
      <c r="AD74" s="714"/>
    </row>
    <row r="75" spans="1:30" s="469" customFormat="1" ht="33">
      <c r="A75" s="467"/>
      <c r="B75" s="468"/>
      <c r="C75" s="721" t="s">
        <v>268</v>
      </c>
      <c r="D75" s="1384" t="s">
        <v>1</v>
      </c>
      <c r="E75" s="1384"/>
      <c r="F75" s="1385"/>
      <c r="G75" s="1385"/>
      <c r="H75" s="1385"/>
      <c r="I75" s="1385"/>
      <c r="J75" s="1385"/>
      <c r="K75" s="1385"/>
      <c r="L75" s="1385"/>
      <c r="M75" s="1385"/>
      <c r="N75" s="1385"/>
      <c r="O75" s="1385"/>
      <c r="P75" s="1386"/>
      <c r="Q75" s="723">
        <f>AF61</f>
        <v>2</v>
      </c>
      <c r="R75" s="724">
        <f>(Q75)/(I99)/Q99</f>
        <v>0.010638297872340424</v>
      </c>
      <c r="S75" s="725">
        <v>550</v>
      </c>
      <c r="T75" s="722" t="s">
        <v>220</v>
      </c>
      <c r="U75" s="722" t="s">
        <v>221</v>
      </c>
      <c r="V75" s="722" t="s">
        <v>221</v>
      </c>
      <c r="W75" s="722">
        <v>8</v>
      </c>
      <c r="X75" s="722">
        <v>2</v>
      </c>
      <c r="Y75" s="722">
        <v>1</v>
      </c>
      <c r="Z75" s="722">
        <v>2</v>
      </c>
      <c r="AA75" s="722">
        <v>2</v>
      </c>
      <c r="AB75" s="726">
        <v>2</v>
      </c>
      <c r="AC75" s="713"/>
      <c r="AD75" s="714"/>
    </row>
    <row r="76" spans="1:30" s="469" customFormat="1" ht="33">
      <c r="A76" s="467"/>
      <c r="B76" s="468"/>
      <c r="C76" s="727" t="s">
        <v>267</v>
      </c>
      <c r="D76" s="1381" t="s">
        <v>270</v>
      </c>
      <c r="E76" s="1381"/>
      <c r="F76" s="1382"/>
      <c r="G76" s="1382"/>
      <c r="H76" s="1382"/>
      <c r="I76" s="1382"/>
      <c r="J76" s="1382"/>
      <c r="K76" s="1382"/>
      <c r="L76" s="1382"/>
      <c r="M76" s="1382"/>
      <c r="N76" s="1382"/>
      <c r="O76" s="1382"/>
      <c r="P76" s="1383"/>
      <c r="Q76" s="729">
        <f>AF62</f>
        <v>6.500000000000001</v>
      </c>
      <c r="R76" s="730">
        <f>(Q76)/(I99)/Q99</f>
        <v>0.034574468085106384</v>
      </c>
      <c r="S76" s="731">
        <v>20</v>
      </c>
      <c r="T76" s="728" t="s">
        <v>218</v>
      </c>
      <c r="U76" s="728" t="s">
        <v>146</v>
      </c>
      <c r="V76" s="728" t="s">
        <v>146</v>
      </c>
      <c r="W76" s="728" t="s">
        <v>146</v>
      </c>
      <c r="X76" s="728" t="s">
        <v>146</v>
      </c>
      <c r="Y76" s="728" t="s">
        <v>146</v>
      </c>
      <c r="Z76" s="728" t="s">
        <v>146</v>
      </c>
      <c r="AA76" s="728">
        <v>1</v>
      </c>
      <c r="AB76" s="732">
        <v>1</v>
      </c>
      <c r="AC76" s="713"/>
      <c r="AD76" s="714"/>
    </row>
    <row r="77" spans="1:30" s="469" customFormat="1" ht="33">
      <c r="A77" s="467"/>
      <c r="B77" s="468"/>
      <c r="C77" s="733" t="s">
        <v>92</v>
      </c>
      <c r="D77" s="1375" t="s">
        <v>93</v>
      </c>
      <c r="E77" s="1375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7"/>
      <c r="Q77" s="735">
        <f>AF58</f>
        <v>1</v>
      </c>
      <c r="R77" s="736">
        <f>(Q77)/(I99)/Q99</f>
        <v>0.005319148936170212</v>
      </c>
      <c r="S77" s="737">
        <v>10</v>
      </c>
      <c r="T77" s="738" t="s">
        <v>218</v>
      </c>
      <c r="U77" s="738" t="s">
        <v>146</v>
      </c>
      <c r="V77" s="738" t="s">
        <v>146</v>
      </c>
      <c r="W77" s="738" t="s">
        <v>146</v>
      </c>
      <c r="X77" s="738" t="s">
        <v>146</v>
      </c>
      <c r="Y77" s="738" t="s">
        <v>146</v>
      </c>
      <c r="Z77" s="738" t="s">
        <v>146</v>
      </c>
      <c r="AA77" s="738">
        <v>1</v>
      </c>
      <c r="AB77" s="739">
        <v>1</v>
      </c>
      <c r="AC77" s="713"/>
      <c r="AD77" s="714"/>
    </row>
    <row r="78" spans="1:30" s="469" customFormat="1" ht="33">
      <c r="A78" s="467"/>
      <c r="B78" s="468"/>
      <c r="C78" s="740" t="s">
        <v>4</v>
      </c>
      <c r="D78" s="1378" t="s">
        <v>5</v>
      </c>
      <c r="E78" s="1378"/>
      <c r="F78" s="1379"/>
      <c r="G78" s="1379"/>
      <c r="H78" s="1379"/>
      <c r="I78" s="1379"/>
      <c r="J78" s="1379"/>
      <c r="K78" s="1379"/>
      <c r="L78" s="1379"/>
      <c r="M78" s="1379"/>
      <c r="N78" s="1379"/>
      <c r="O78" s="1379"/>
      <c r="P78" s="1380"/>
      <c r="Q78" s="742">
        <f>AF63</f>
        <v>1.5</v>
      </c>
      <c r="R78" s="743">
        <f>(Q78)/(I99)/Q99</f>
        <v>0.007978723404255319</v>
      </c>
      <c r="S78" s="744">
        <v>14</v>
      </c>
      <c r="T78" s="741" t="s">
        <v>218</v>
      </c>
      <c r="U78" s="741" t="s">
        <v>146</v>
      </c>
      <c r="V78" s="741" t="s">
        <v>146</v>
      </c>
      <c r="W78" s="741" t="s">
        <v>146</v>
      </c>
      <c r="X78" s="741" t="s">
        <v>146</v>
      </c>
      <c r="Y78" s="741" t="s">
        <v>146</v>
      </c>
      <c r="Z78" s="741" t="s">
        <v>146</v>
      </c>
      <c r="AA78" s="741">
        <v>1</v>
      </c>
      <c r="AB78" s="745">
        <v>1</v>
      </c>
      <c r="AC78" s="713"/>
      <c r="AD78" s="714"/>
    </row>
    <row r="79" spans="1:30" s="469" customFormat="1" ht="33">
      <c r="A79" s="467"/>
      <c r="B79" s="468"/>
      <c r="C79" s="746" t="s">
        <v>246</v>
      </c>
      <c r="D79" s="1299" t="s">
        <v>201</v>
      </c>
      <c r="E79" s="1299"/>
      <c r="F79" s="1300"/>
      <c r="G79" s="1300"/>
      <c r="H79" s="1300"/>
      <c r="I79" s="1300"/>
      <c r="J79" s="1300"/>
      <c r="K79" s="1300"/>
      <c r="L79" s="1300"/>
      <c r="M79" s="1300"/>
      <c r="N79" s="1300"/>
      <c r="O79" s="1300"/>
      <c r="P79" s="1301"/>
      <c r="Q79" s="748">
        <f>AF43</f>
        <v>20</v>
      </c>
      <c r="R79" s="749">
        <f>(Q79)/(I99)/Q99</f>
        <v>0.10638297872340424</v>
      </c>
      <c r="S79" s="750">
        <v>100</v>
      </c>
      <c r="T79" s="747" t="s">
        <v>220</v>
      </c>
      <c r="U79" s="747" t="s">
        <v>221</v>
      </c>
      <c r="V79" s="747" t="s">
        <v>146</v>
      </c>
      <c r="W79" s="747">
        <v>3</v>
      </c>
      <c r="X79" s="747">
        <v>1</v>
      </c>
      <c r="Y79" s="747">
        <v>1</v>
      </c>
      <c r="Z79" s="747">
        <v>1</v>
      </c>
      <c r="AA79" s="747">
        <v>1</v>
      </c>
      <c r="AB79" s="751">
        <v>1</v>
      </c>
      <c r="AC79" s="713"/>
      <c r="AD79" s="714"/>
    </row>
    <row r="80" spans="1:30" s="469" customFormat="1" ht="33" hidden="1">
      <c r="A80" s="467"/>
      <c r="B80" s="468"/>
      <c r="C80" s="752" t="s">
        <v>192</v>
      </c>
      <c r="D80" s="1215" t="s">
        <v>202</v>
      </c>
      <c r="E80" s="1215"/>
      <c r="F80" s="1216"/>
      <c r="G80" s="1216"/>
      <c r="H80" s="1216"/>
      <c r="I80" s="1216"/>
      <c r="J80" s="1216"/>
      <c r="K80" s="1216"/>
      <c r="L80" s="1216"/>
      <c r="M80" s="1216"/>
      <c r="N80" s="1216"/>
      <c r="O80" s="753"/>
      <c r="P80" s="754"/>
      <c r="Q80" s="755" t="e">
        <f>#REF!</f>
        <v>#REF!</v>
      </c>
      <c r="R80" s="756" t="e">
        <f>(Q80)/(I99)/Q99</f>
        <v>#REF!</v>
      </c>
      <c r="S80" s="757">
        <v>80</v>
      </c>
      <c r="T80" s="758" t="s">
        <v>220</v>
      </c>
      <c r="U80" s="758" t="s">
        <v>221</v>
      </c>
      <c r="V80" s="758" t="s">
        <v>146</v>
      </c>
      <c r="W80" s="758">
        <v>2</v>
      </c>
      <c r="X80" s="758">
        <v>1</v>
      </c>
      <c r="Y80" s="758">
        <v>1</v>
      </c>
      <c r="Z80" s="758" t="s">
        <v>146</v>
      </c>
      <c r="AA80" s="758">
        <v>1</v>
      </c>
      <c r="AB80" s="759">
        <v>1</v>
      </c>
      <c r="AC80" s="713"/>
      <c r="AD80" s="714"/>
    </row>
    <row r="81" spans="1:30" s="469" customFormat="1" ht="33">
      <c r="A81" s="467"/>
      <c r="B81" s="468"/>
      <c r="C81" s="760" t="s">
        <v>245</v>
      </c>
      <c r="D81" s="1302" t="s">
        <v>203</v>
      </c>
      <c r="E81" s="1302"/>
      <c r="F81" s="1303"/>
      <c r="G81" s="1303"/>
      <c r="H81" s="1303"/>
      <c r="I81" s="1303"/>
      <c r="J81" s="1303"/>
      <c r="K81" s="1303"/>
      <c r="L81" s="1303"/>
      <c r="M81" s="1303"/>
      <c r="N81" s="1303"/>
      <c r="O81" s="1303"/>
      <c r="P81" s="1304"/>
      <c r="Q81" s="762">
        <f>AF44</f>
        <v>12</v>
      </c>
      <c r="R81" s="763">
        <f>(Q81)/(I99)/Q99</f>
        <v>0.06382978723404255</v>
      </c>
      <c r="S81" s="764">
        <v>80</v>
      </c>
      <c r="T81" s="761" t="s">
        <v>220</v>
      </c>
      <c r="U81" s="761" t="s">
        <v>221</v>
      </c>
      <c r="V81" s="761" t="s">
        <v>146</v>
      </c>
      <c r="W81" s="761">
        <v>2</v>
      </c>
      <c r="X81" s="761">
        <v>1</v>
      </c>
      <c r="Y81" s="761">
        <v>1</v>
      </c>
      <c r="Z81" s="761">
        <v>1</v>
      </c>
      <c r="AA81" s="761">
        <v>1</v>
      </c>
      <c r="AB81" s="765">
        <v>1</v>
      </c>
      <c r="AC81" s="713"/>
      <c r="AD81" s="714"/>
    </row>
    <row r="82" spans="1:30" s="469" customFormat="1" ht="33">
      <c r="A82" s="467"/>
      <c r="B82" s="468"/>
      <c r="C82" s="766" t="s">
        <v>324</v>
      </c>
      <c r="D82" s="1305" t="s">
        <v>325</v>
      </c>
      <c r="E82" s="1305"/>
      <c r="F82" s="1306"/>
      <c r="G82" s="1306"/>
      <c r="H82" s="1306"/>
      <c r="I82" s="1306"/>
      <c r="J82" s="1306"/>
      <c r="K82" s="1306"/>
      <c r="L82" s="1306"/>
      <c r="M82" s="1306"/>
      <c r="N82" s="1306"/>
      <c r="O82" s="1306"/>
      <c r="P82" s="1307"/>
      <c r="Q82" s="768">
        <f>AF45</f>
        <v>2</v>
      </c>
      <c r="R82" s="769">
        <f>(Q82)/(I99)/Q99</f>
        <v>0.010638297872340424</v>
      </c>
      <c r="S82" s="770">
        <v>40</v>
      </c>
      <c r="T82" s="767" t="s">
        <v>220</v>
      </c>
      <c r="U82" s="767" t="s">
        <v>221</v>
      </c>
      <c r="V82" s="767" t="s">
        <v>146</v>
      </c>
      <c r="W82" s="767">
        <v>2</v>
      </c>
      <c r="X82" s="767">
        <v>1</v>
      </c>
      <c r="Y82" s="767" t="s">
        <v>146</v>
      </c>
      <c r="Z82" s="767" t="s">
        <v>146</v>
      </c>
      <c r="AA82" s="767">
        <v>1</v>
      </c>
      <c r="AB82" s="771">
        <v>1</v>
      </c>
      <c r="AC82" s="713"/>
      <c r="AD82" s="714"/>
    </row>
    <row r="83" spans="1:30" s="469" customFormat="1" ht="33">
      <c r="A83" s="467"/>
      <c r="B83" s="468"/>
      <c r="C83" s="772" t="s">
        <v>322</v>
      </c>
      <c r="D83" s="1308" t="s">
        <v>323</v>
      </c>
      <c r="E83" s="1308"/>
      <c r="F83" s="1309"/>
      <c r="G83" s="1309"/>
      <c r="H83" s="1309"/>
      <c r="I83" s="1309"/>
      <c r="J83" s="1309"/>
      <c r="K83" s="1309"/>
      <c r="L83" s="1309"/>
      <c r="M83" s="1309"/>
      <c r="N83" s="1309"/>
      <c r="O83" s="1309"/>
      <c r="P83" s="1310"/>
      <c r="Q83" s="774">
        <f>AF46</f>
        <v>22</v>
      </c>
      <c r="R83" s="775">
        <f>(Q83)/(I99)/Q99</f>
        <v>0.11702127659574468</v>
      </c>
      <c r="S83" s="776">
        <v>80</v>
      </c>
      <c r="T83" s="773" t="s">
        <v>220</v>
      </c>
      <c r="U83" s="773" t="s">
        <v>221</v>
      </c>
      <c r="V83" s="773" t="s">
        <v>146</v>
      </c>
      <c r="W83" s="773">
        <v>2</v>
      </c>
      <c r="X83" s="773">
        <v>1</v>
      </c>
      <c r="Y83" s="773">
        <v>1</v>
      </c>
      <c r="Z83" s="773">
        <v>1</v>
      </c>
      <c r="AA83" s="773">
        <v>1</v>
      </c>
      <c r="AB83" s="777">
        <v>1</v>
      </c>
      <c r="AC83" s="713"/>
      <c r="AD83" s="714"/>
    </row>
    <row r="84" spans="1:30" s="469" customFormat="1" ht="33">
      <c r="A84" s="467"/>
      <c r="B84" s="468"/>
      <c r="C84" s="733" t="s">
        <v>327</v>
      </c>
      <c r="D84" s="1375" t="s">
        <v>328</v>
      </c>
      <c r="E84" s="1375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7"/>
      <c r="Q84" s="735">
        <f>AF47</f>
        <v>14</v>
      </c>
      <c r="R84" s="736">
        <f>(Q84)/(I99)/Q99</f>
        <v>0.07446808510638298</v>
      </c>
      <c r="S84" s="778">
        <v>20</v>
      </c>
      <c r="T84" s="734" t="s">
        <v>220</v>
      </c>
      <c r="U84" s="734" t="s">
        <v>221</v>
      </c>
      <c r="V84" s="734" t="s">
        <v>146</v>
      </c>
      <c r="W84" s="734">
        <v>2</v>
      </c>
      <c r="X84" s="734">
        <v>1</v>
      </c>
      <c r="Y84" s="734">
        <v>1</v>
      </c>
      <c r="Z84" s="734" t="s">
        <v>146</v>
      </c>
      <c r="AA84" s="734">
        <v>1</v>
      </c>
      <c r="AB84" s="779">
        <v>1</v>
      </c>
      <c r="AC84" s="713"/>
      <c r="AD84" s="714"/>
    </row>
    <row r="85" spans="1:30" s="469" customFormat="1" ht="33">
      <c r="A85" s="467"/>
      <c r="B85" s="468"/>
      <c r="C85" s="780" t="s">
        <v>414</v>
      </c>
      <c r="D85" s="1462" t="s">
        <v>415</v>
      </c>
      <c r="E85" s="1462"/>
      <c r="F85" s="1462"/>
      <c r="G85" s="1462"/>
      <c r="H85" s="1462"/>
      <c r="I85" s="1462"/>
      <c r="J85" s="1462"/>
      <c r="K85" s="1462"/>
      <c r="L85" s="1462"/>
      <c r="M85" s="1462"/>
      <c r="N85" s="1462"/>
      <c r="O85" s="1462"/>
      <c r="P85" s="1462"/>
      <c r="Q85" s="781">
        <f>AF48</f>
        <v>24</v>
      </c>
      <c r="R85" s="782">
        <f>(Q85)/(I99)/Q99</f>
        <v>0.1276595744680851</v>
      </c>
      <c r="S85" s="783">
        <v>200</v>
      </c>
      <c r="T85" s="784" t="s">
        <v>220</v>
      </c>
      <c r="U85" s="784" t="s">
        <v>221</v>
      </c>
      <c r="V85" s="784" t="s">
        <v>146</v>
      </c>
      <c r="W85" s="784">
        <v>2</v>
      </c>
      <c r="X85" s="784">
        <v>1</v>
      </c>
      <c r="Y85" s="784">
        <v>1</v>
      </c>
      <c r="Z85" s="784">
        <v>2</v>
      </c>
      <c r="AA85" s="784">
        <v>1</v>
      </c>
      <c r="AB85" s="785">
        <v>1</v>
      </c>
      <c r="AC85" s="713"/>
      <c r="AD85" s="714"/>
    </row>
    <row r="86" spans="1:30" s="469" customFormat="1" ht="33">
      <c r="A86" s="467"/>
      <c r="B86" s="468"/>
      <c r="C86" s="786" t="s">
        <v>490</v>
      </c>
      <c r="D86" s="1463" t="s">
        <v>314</v>
      </c>
      <c r="E86" s="1463"/>
      <c r="F86" s="1464"/>
      <c r="G86" s="1464"/>
      <c r="H86" s="1464"/>
      <c r="I86" s="1464"/>
      <c r="J86" s="1464"/>
      <c r="K86" s="1464"/>
      <c r="L86" s="1464"/>
      <c r="M86" s="1464"/>
      <c r="N86" s="1464"/>
      <c r="O86" s="1464"/>
      <c r="P86" s="1465"/>
      <c r="Q86" s="788">
        <f>AF50</f>
        <v>2</v>
      </c>
      <c r="R86" s="789">
        <f>(Q86)/(I99)/Q99</f>
        <v>0.010638297872340424</v>
      </c>
      <c r="S86" s="790">
        <v>20</v>
      </c>
      <c r="T86" s="787" t="s">
        <v>220</v>
      </c>
      <c r="U86" s="787" t="s">
        <v>221</v>
      </c>
      <c r="V86" s="787" t="s">
        <v>146</v>
      </c>
      <c r="W86" s="787">
        <v>3</v>
      </c>
      <c r="X86" s="787">
        <v>1</v>
      </c>
      <c r="Y86" s="787" t="s">
        <v>146</v>
      </c>
      <c r="Z86" s="787" t="s">
        <v>146</v>
      </c>
      <c r="AA86" s="787">
        <v>1</v>
      </c>
      <c r="AB86" s="791">
        <v>1</v>
      </c>
      <c r="AC86" s="713"/>
      <c r="AD86" s="714"/>
    </row>
    <row r="87" spans="1:30" s="469" customFormat="1" ht="33">
      <c r="A87" s="467"/>
      <c r="B87" s="468"/>
      <c r="C87" s="792" t="s">
        <v>266</v>
      </c>
      <c r="D87" s="1466" t="s">
        <v>281</v>
      </c>
      <c r="E87" s="1467"/>
      <c r="F87" s="1467"/>
      <c r="G87" s="1467"/>
      <c r="H87" s="1467"/>
      <c r="I87" s="1467"/>
      <c r="J87" s="1467"/>
      <c r="K87" s="1467"/>
      <c r="L87" s="1467"/>
      <c r="M87" s="1467"/>
      <c r="N87" s="1467"/>
      <c r="O87" s="1467"/>
      <c r="P87" s="1468"/>
      <c r="Q87" s="794">
        <f>AF49</f>
        <v>8</v>
      </c>
      <c r="R87" s="795">
        <f>(Q87)/(I99)/Q99</f>
        <v>0.042553191489361694</v>
      </c>
      <c r="S87" s="796">
        <v>80</v>
      </c>
      <c r="T87" s="793" t="s">
        <v>220</v>
      </c>
      <c r="U87" s="793" t="s">
        <v>221</v>
      </c>
      <c r="V87" s="793" t="s">
        <v>146</v>
      </c>
      <c r="W87" s="793">
        <v>2</v>
      </c>
      <c r="X87" s="793">
        <v>1</v>
      </c>
      <c r="Y87" s="793">
        <v>1</v>
      </c>
      <c r="Z87" s="793" t="s">
        <v>146</v>
      </c>
      <c r="AA87" s="793">
        <v>1</v>
      </c>
      <c r="AB87" s="797">
        <v>1</v>
      </c>
      <c r="AC87" s="713"/>
      <c r="AD87" s="714"/>
    </row>
    <row r="88" spans="1:30" s="469" customFormat="1" ht="33">
      <c r="A88" s="467"/>
      <c r="B88" s="468"/>
      <c r="C88" s="798" t="s">
        <v>417</v>
      </c>
      <c r="D88" s="1469" t="s">
        <v>418</v>
      </c>
      <c r="E88" s="1470"/>
      <c r="F88" s="1470"/>
      <c r="G88" s="1470"/>
      <c r="H88" s="1470"/>
      <c r="I88" s="1470"/>
      <c r="J88" s="1470"/>
      <c r="K88" s="1470"/>
      <c r="L88" s="1470"/>
      <c r="M88" s="1470"/>
      <c r="N88" s="1470"/>
      <c r="O88" s="1470"/>
      <c r="P88" s="1471"/>
      <c r="Q88" s="800">
        <f aca="true" t="shared" si="2" ref="Q88:Q93">AF51</f>
        <v>14</v>
      </c>
      <c r="R88" s="801">
        <f>(Q88)/(I99)/Q99</f>
        <v>0.07446808510638298</v>
      </c>
      <c r="S88" s="802">
        <v>80</v>
      </c>
      <c r="T88" s="799" t="s">
        <v>220</v>
      </c>
      <c r="U88" s="799" t="s">
        <v>221</v>
      </c>
      <c r="V88" s="799" t="s">
        <v>146</v>
      </c>
      <c r="W88" s="799">
        <v>2</v>
      </c>
      <c r="X88" s="799">
        <v>1</v>
      </c>
      <c r="Y88" s="799">
        <v>1</v>
      </c>
      <c r="Z88" s="799" t="s">
        <v>146</v>
      </c>
      <c r="AA88" s="799">
        <v>1</v>
      </c>
      <c r="AB88" s="803">
        <v>1</v>
      </c>
      <c r="AC88" s="713"/>
      <c r="AD88" s="714"/>
    </row>
    <row r="89" spans="1:30" s="469" customFormat="1" ht="33">
      <c r="A89" s="467"/>
      <c r="B89" s="468"/>
      <c r="C89" s="886" t="s">
        <v>434</v>
      </c>
      <c r="D89" s="1472" t="s">
        <v>437</v>
      </c>
      <c r="E89" s="1473"/>
      <c r="F89" s="1473"/>
      <c r="G89" s="1473"/>
      <c r="H89" s="1473"/>
      <c r="I89" s="1473"/>
      <c r="J89" s="1473"/>
      <c r="K89" s="1473"/>
      <c r="L89" s="1473"/>
      <c r="M89" s="1473"/>
      <c r="N89" s="1473"/>
      <c r="O89" s="1473"/>
      <c r="P89" s="1474"/>
      <c r="Q89" s="888">
        <f t="shared" si="2"/>
        <v>14</v>
      </c>
      <c r="R89" s="889">
        <f>(Q89)/(I99)/Q99</f>
        <v>0.07446808510638298</v>
      </c>
      <c r="S89" s="890">
        <v>100</v>
      </c>
      <c r="T89" s="887" t="s">
        <v>220</v>
      </c>
      <c r="U89" s="887" t="s">
        <v>221</v>
      </c>
      <c r="V89" s="887" t="s">
        <v>146</v>
      </c>
      <c r="W89" s="887">
        <v>2</v>
      </c>
      <c r="X89" s="887">
        <v>1</v>
      </c>
      <c r="Y89" s="887">
        <v>1</v>
      </c>
      <c r="Z89" s="887">
        <v>1</v>
      </c>
      <c r="AA89" s="887">
        <v>1</v>
      </c>
      <c r="AB89" s="891">
        <v>1</v>
      </c>
      <c r="AC89" s="713"/>
      <c r="AD89" s="714"/>
    </row>
    <row r="90" spans="1:30" s="469" customFormat="1" ht="33">
      <c r="A90" s="467"/>
      <c r="B90" s="468"/>
      <c r="C90" s="804" t="s">
        <v>419</v>
      </c>
      <c r="D90" s="1296" t="s">
        <v>474</v>
      </c>
      <c r="E90" s="1296"/>
      <c r="F90" s="1297"/>
      <c r="G90" s="1297"/>
      <c r="H90" s="1297"/>
      <c r="I90" s="1297"/>
      <c r="J90" s="1297"/>
      <c r="K90" s="1297"/>
      <c r="L90" s="1297"/>
      <c r="M90" s="1297"/>
      <c r="N90" s="1297"/>
      <c r="O90" s="1297"/>
      <c r="P90" s="1298"/>
      <c r="Q90" s="806">
        <f t="shared" si="2"/>
        <v>14</v>
      </c>
      <c r="R90" s="807">
        <f>(Q90)/(I99)/Q99</f>
        <v>0.07446808510638298</v>
      </c>
      <c r="S90" s="808">
        <v>80</v>
      </c>
      <c r="T90" s="805" t="s">
        <v>220</v>
      </c>
      <c r="U90" s="805" t="s">
        <v>221</v>
      </c>
      <c r="V90" s="805" t="s">
        <v>146</v>
      </c>
      <c r="W90" s="805">
        <v>2</v>
      </c>
      <c r="X90" s="805">
        <v>1</v>
      </c>
      <c r="Y90" s="805">
        <v>1</v>
      </c>
      <c r="Z90" s="805" t="s">
        <v>146</v>
      </c>
      <c r="AA90" s="805">
        <v>1</v>
      </c>
      <c r="AB90" s="809">
        <v>1</v>
      </c>
      <c r="AC90" s="713"/>
      <c r="AD90" s="714"/>
    </row>
    <row r="91" spans="1:30" s="469" customFormat="1" ht="33">
      <c r="A91" s="467"/>
      <c r="B91" s="468"/>
      <c r="C91" s="721" t="s">
        <v>487</v>
      </c>
      <c r="D91" s="1209" t="s">
        <v>489</v>
      </c>
      <c r="E91" s="1210"/>
      <c r="F91" s="1210"/>
      <c r="G91" s="1210"/>
      <c r="H91" s="1210"/>
      <c r="I91" s="1210"/>
      <c r="J91" s="1210"/>
      <c r="K91" s="1210"/>
      <c r="L91" s="1210"/>
      <c r="M91" s="1210"/>
      <c r="N91" s="1210"/>
      <c r="O91" s="1210"/>
      <c r="P91" s="1211"/>
      <c r="Q91" s="723">
        <f t="shared" si="2"/>
        <v>4</v>
      </c>
      <c r="R91" s="724">
        <f>(Q91)/(I99)/Q99</f>
        <v>0.021276595744680847</v>
      </c>
      <c r="S91" s="725">
        <v>60</v>
      </c>
      <c r="T91" s="722" t="s">
        <v>220</v>
      </c>
      <c r="U91" s="722" t="s">
        <v>221</v>
      </c>
      <c r="V91" s="722" t="s">
        <v>146</v>
      </c>
      <c r="W91" s="722">
        <v>2</v>
      </c>
      <c r="X91" s="722">
        <v>1</v>
      </c>
      <c r="Y91" s="722">
        <v>1</v>
      </c>
      <c r="Z91" s="722" t="s">
        <v>146</v>
      </c>
      <c r="AA91" s="722">
        <v>1</v>
      </c>
      <c r="AB91" s="726">
        <v>1</v>
      </c>
      <c r="AC91" s="713"/>
      <c r="AD91" s="714"/>
    </row>
    <row r="92" spans="1:30" s="469" customFormat="1" ht="33">
      <c r="A92" s="467"/>
      <c r="B92" s="468"/>
      <c r="C92" s="1012" t="s">
        <v>486</v>
      </c>
      <c r="D92" s="1212" t="s">
        <v>488</v>
      </c>
      <c r="E92" s="1213"/>
      <c r="F92" s="1213"/>
      <c r="G92" s="1213"/>
      <c r="H92" s="1213"/>
      <c r="I92" s="1213"/>
      <c r="J92" s="1213"/>
      <c r="K92" s="1213"/>
      <c r="L92" s="1213"/>
      <c r="M92" s="1213"/>
      <c r="N92" s="1213"/>
      <c r="O92" s="1213"/>
      <c r="P92" s="1214"/>
      <c r="Q92" s="1013">
        <f t="shared" si="2"/>
        <v>6</v>
      </c>
      <c r="R92" s="1014">
        <f>(Q92)/(I99)/Q99</f>
        <v>0.031914893617021274</v>
      </c>
      <c r="S92" s="1015">
        <v>60</v>
      </c>
      <c r="T92" s="1016" t="s">
        <v>220</v>
      </c>
      <c r="U92" s="1016" t="s">
        <v>221</v>
      </c>
      <c r="V92" s="1016" t="s">
        <v>146</v>
      </c>
      <c r="W92" s="1016">
        <v>2</v>
      </c>
      <c r="X92" s="1016">
        <v>1</v>
      </c>
      <c r="Y92" s="1016">
        <v>1</v>
      </c>
      <c r="Z92" s="1016" t="s">
        <v>146</v>
      </c>
      <c r="AA92" s="1016">
        <v>1</v>
      </c>
      <c r="AB92" s="1017">
        <v>1</v>
      </c>
      <c r="AC92" s="713"/>
      <c r="AD92" s="714"/>
    </row>
    <row r="93" spans="1:30" s="469" customFormat="1" ht="33">
      <c r="A93" s="467"/>
      <c r="B93" s="468"/>
      <c r="C93" s="892" t="s">
        <v>435</v>
      </c>
      <c r="D93" s="1215" t="s">
        <v>436</v>
      </c>
      <c r="E93" s="1215"/>
      <c r="F93" s="1216"/>
      <c r="G93" s="1216"/>
      <c r="H93" s="1216"/>
      <c r="I93" s="1216"/>
      <c r="J93" s="1216"/>
      <c r="K93" s="1216"/>
      <c r="L93" s="1216"/>
      <c r="M93" s="1216"/>
      <c r="N93" s="1216"/>
      <c r="O93" s="1216"/>
      <c r="P93" s="1217"/>
      <c r="Q93" s="755">
        <f t="shared" si="2"/>
        <v>10</v>
      </c>
      <c r="R93" s="756">
        <f>(Q93)/(I99)/Q99</f>
        <v>0.05319148936170212</v>
      </c>
      <c r="S93" s="893">
        <v>60</v>
      </c>
      <c r="T93" s="753" t="s">
        <v>220</v>
      </c>
      <c r="U93" s="753" t="s">
        <v>221</v>
      </c>
      <c r="V93" s="753" t="s">
        <v>146</v>
      </c>
      <c r="W93" s="753">
        <v>2</v>
      </c>
      <c r="X93" s="753">
        <v>1</v>
      </c>
      <c r="Y93" s="753">
        <v>1</v>
      </c>
      <c r="Z93" s="753" t="s">
        <v>146</v>
      </c>
      <c r="AA93" s="753">
        <v>1</v>
      </c>
      <c r="AB93" s="894">
        <v>1</v>
      </c>
      <c r="AC93" s="713"/>
      <c r="AD93" s="714"/>
    </row>
    <row r="94" spans="1:30" s="469" customFormat="1" ht="33" thickBot="1">
      <c r="A94" s="467"/>
      <c r="B94" s="468"/>
      <c r="C94" s="1018" t="s">
        <v>491</v>
      </c>
      <c r="D94" s="1218" t="s">
        <v>492</v>
      </c>
      <c r="E94" s="1218"/>
      <c r="F94" s="1219"/>
      <c r="G94" s="1219"/>
      <c r="H94" s="1219"/>
      <c r="I94" s="1219"/>
      <c r="J94" s="1219"/>
      <c r="K94" s="1219"/>
      <c r="L94" s="1219"/>
      <c r="M94" s="1219"/>
      <c r="N94" s="1219"/>
      <c r="O94" s="1219"/>
      <c r="P94" s="1220"/>
      <c r="Q94" s="1019">
        <f>AF57</f>
        <v>4</v>
      </c>
      <c r="R94" s="1020">
        <f>(Q94)/(I99)/Q99</f>
        <v>0.021276595744680847</v>
      </c>
      <c r="S94" s="1021">
        <v>40</v>
      </c>
      <c r="T94" s="825" t="s">
        <v>220</v>
      </c>
      <c r="U94" s="825" t="s">
        <v>221</v>
      </c>
      <c r="V94" s="825" t="s">
        <v>146</v>
      </c>
      <c r="W94" s="825">
        <v>2</v>
      </c>
      <c r="X94" s="825">
        <v>1</v>
      </c>
      <c r="Y94" s="825" t="s">
        <v>146</v>
      </c>
      <c r="Z94" s="825" t="s">
        <v>146</v>
      </c>
      <c r="AA94" s="825">
        <v>1</v>
      </c>
      <c r="AB94" s="1022">
        <v>1</v>
      </c>
      <c r="AC94" s="713"/>
      <c r="AD94" s="714"/>
    </row>
    <row r="95" spans="1:30" s="469" customFormat="1" ht="33" thickBot="1">
      <c r="A95" s="467"/>
      <c r="B95" s="468"/>
      <c r="C95" s="810" t="s">
        <v>413</v>
      </c>
      <c r="D95" s="1200" t="s">
        <v>2</v>
      </c>
      <c r="E95" s="1200"/>
      <c r="F95" s="1201"/>
      <c r="G95" s="1201"/>
      <c r="H95" s="1201"/>
      <c r="I95" s="1201"/>
      <c r="J95" s="1201"/>
      <c r="K95" s="1201"/>
      <c r="L95" s="1201"/>
      <c r="M95" s="1201"/>
      <c r="N95" s="1201"/>
      <c r="O95" s="1201"/>
      <c r="P95" s="1202"/>
      <c r="Q95" s="812">
        <f>AF59</f>
        <v>1</v>
      </c>
      <c r="R95" s="813">
        <f>(Q95)/(I99)/Q99</f>
        <v>0.005319148936170212</v>
      </c>
      <c r="S95" s="814">
        <v>60</v>
      </c>
      <c r="T95" s="811" t="s">
        <v>220</v>
      </c>
      <c r="U95" s="811" t="s">
        <v>221</v>
      </c>
      <c r="V95" s="811" t="s">
        <v>146</v>
      </c>
      <c r="W95" s="811">
        <v>2</v>
      </c>
      <c r="X95" s="811">
        <v>1</v>
      </c>
      <c r="Y95" s="811" t="s">
        <v>146</v>
      </c>
      <c r="Z95" s="811" t="s">
        <v>146</v>
      </c>
      <c r="AA95" s="811">
        <v>1</v>
      </c>
      <c r="AB95" s="815">
        <v>1</v>
      </c>
      <c r="AC95" s="713"/>
      <c r="AD95" s="714"/>
    </row>
    <row r="96" spans="1:30" s="469" customFormat="1" ht="27.75" customHeight="1">
      <c r="A96" s="467"/>
      <c r="B96" s="470"/>
      <c r="C96" s="816" t="s">
        <v>358</v>
      </c>
      <c r="D96" s="1203" t="s">
        <v>356</v>
      </c>
      <c r="E96" s="1204"/>
      <c r="F96" s="1205"/>
      <c r="G96" s="1205"/>
      <c r="H96" s="1205"/>
      <c r="I96" s="1205"/>
      <c r="J96" s="1205"/>
      <c r="K96" s="1205"/>
      <c r="L96" s="1205"/>
      <c r="M96" s="1205"/>
      <c r="N96" s="1205"/>
      <c r="O96" s="1205"/>
      <c r="P96" s="1206"/>
      <c r="Q96" s="817" t="s">
        <v>209</v>
      </c>
      <c r="R96" s="1207" t="s">
        <v>225</v>
      </c>
      <c r="S96" s="1208"/>
      <c r="T96" s="818" t="s">
        <v>210</v>
      </c>
      <c r="U96" s="1184" t="s">
        <v>98</v>
      </c>
      <c r="V96" s="1184"/>
      <c r="W96" s="818" t="s">
        <v>213</v>
      </c>
      <c r="X96" s="1184" t="s">
        <v>229</v>
      </c>
      <c r="Y96" s="1184"/>
      <c r="Z96" s="818" t="s">
        <v>336</v>
      </c>
      <c r="AA96" s="1184" t="s">
        <v>337</v>
      </c>
      <c r="AB96" s="1185"/>
      <c r="AC96" s="713"/>
      <c r="AD96" s="714"/>
    </row>
    <row r="97" spans="1:30" s="469" customFormat="1" ht="28.5" customHeight="1">
      <c r="A97" s="467"/>
      <c r="B97" s="470"/>
      <c r="C97" s="819" t="s">
        <v>412</v>
      </c>
      <c r="D97" s="1186" t="s">
        <v>357</v>
      </c>
      <c r="E97" s="1187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9"/>
      <c r="Q97" s="1190" t="s">
        <v>311</v>
      </c>
      <c r="R97" s="1190"/>
      <c r="S97" s="1191"/>
      <c r="T97" s="820" t="s">
        <v>211</v>
      </c>
      <c r="U97" s="1194" t="s">
        <v>232</v>
      </c>
      <c r="V97" s="1194"/>
      <c r="W97" s="820" t="s">
        <v>214</v>
      </c>
      <c r="X97" s="1194" t="s">
        <v>233</v>
      </c>
      <c r="Y97" s="1194"/>
      <c r="Z97" s="820" t="s">
        <v>216</v>
      </c>
      <c r="AA97" s="1194" t="s">
        <v>278</v>
      </c>
      <c r="AB97" s="1195"/>
      <c r="AC97" s="713"/>
      <c r="AD97" s="714"/>
    </row>
    <row r="98" spans="1:30" s="466" customFormat="1" ht="27.75" customHeight="1" thickBot="1">
      <c r="A98" s="464"/>
      <c r="B98" s="470"/>
      <c r="C98" s="821" t="s">
        <v>475</v>
      </c>
      <c r="D98" s="1196" t="s">
        <v>476</v>
      </c>
      <c r="E98" s="1197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9"/>
      <c r="Q98" s="1192"/>
      <c r="R98" s="1192"/>
      <c r="S98" s="1193"/>
      <c r="T98" s="822" t="s">
        <v>212</v>
      </c>
      <c r="U98" s="1155" t="s">
        <v>226</v>
      </c>
      <c r="V98" s="1155"/>
      <c r="W98" s="822" t="s">
        <v>215</v>
      </c>
      <c r="X98" s="1155" t="s">
        <v>276</v>
      </c>
      <c r="Y98" s="1155"/>
      <c r="Z98" s="822" t="s">
        <v>217</v>
      </c>
      <c r="AA98" s="1155" t="s">
        <v>234</v>
      </c>
      <c r="AB98" s="1156"/>
      <c r="AC98" s="706"/>
      <c r="AD98" s="707"/>
    </row>
    <row r="99" spans="1:30" s="466" customFormat="1" ht="27.75" customHeight="1">
      <c r="A99" s="464"/>
      <c r="B99" s="470"/>
      <c r="C99" s="1157" t="s">
        <v>108</v>
      </c>
      <c r="D99" s="1158"/>
      <c r="E99" s="1158"/>
      <c r="F99" s="1158"/>
      <c r="G99" s="1158"/>
      <c r="H99" s="1159"/>
      <c r="I99" s="1163">
        <v>38</v>
      </c>
      <c r="J99" s="1165" t="s">
        <v>207</v>
      </c>
      <c r="K99" s="1166"/>
      <c r="L99" s="1166"/>
      <c r="M99" s="1166"/>
      <c r="N99" s="1166"/>
      <c r="O99" s="1166"/>
      <c r="P99" s="1167"/>
      <c r="Q99" s="823">
        <f>W99/I99</f>
        <v>4.947368421052632</v>
      </c>
      <c r="R99" s="824"/>
      <c r="S99" s="1171" t="s">
        <v>107</v>
      </c>
      <c r="T99" s="1172"/>
      <c r="U99" s="1172"/>
      <c r="V99" s="1173"/>
      <c r="W99" s="1163">
        <f>AF64</f>
        <v>188</v>
      </c>
      <c r="X99" s="1178" t="s">
        <v>106</v>
      </c>
      <c r="Y99" s="1179"/>
      <c r="Z99" s="1179"/>
      <c r="AA99" s="1179"/>
      <c r="AB99" s="1180"/>
      <c r="AC99" s="706"/>
      <c r="AD99" s="707"/>
    </row>
    <row r="100" spans="1:30" s="466" customFormat="1" ht="24" customHeight="1" thickBot="1">
      <c r="A100" s="464"/>
      <c r="B100" s="470"/>
      <c r="C100" s="1160"/>
      <c r="D100" s="1161"/>
      <c r="E100" s="1161"/>
      <c r="F100" s="1161"/>
      <c r="G100" s="1161"/>
      <c r="H100" s="1162"/>
      <c r="I100" s="1164"/>
      <c r="J100" s="1168"/>
      <c r="K100" s="1169"/>
      <c r="L100" s="1169"/>
      <c r="M100" s="1169"/>
      <c r="N100" s="1169"/>
      <c r="O100" s="1169"/>
      <c r="P100" s="1170"/>
      <c r="Q100" s="825"/>
      <c r="R100" s="825"/>
      <c r="S100" s="1174"/>
      <c r="T100" s="1175"/>
      <c r="U100" s="1175"/>
      <c r="V100" s="1176"/>
      <c r="W100" s="1177"/>
      <c r="X100" s="1181"/>
      <c r="Y100" s="1182"/>
      <c r="Z100" s="1182"/>
      <c r="AA100" s="1182"/>
      <c r="AB100" s="1183"/>
      <c r="AC100" s="706"/>
      <c r="AD100" s="707"/>
    </row>
    <row r="101" spans="1:30" s="200" customFormat="1" ht="27.75" customHeight="1" thickBot="1">
      <c r="A101" s="196"/>
      <c r="B101" s="370"/>
      <c r="C101" s="371"/>
      <c r="D101" s="371"/>
      <c r="E101" s="371"/>
      <c r="F101" s="371"/>
      <c r="G101" s="371"/>
      <c r="H101" s="371"/>
      <c r="I101" s="372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826"/>
    </row>
    <row r="102" spans="1:31" s="200" customFormat="1" ht="28.5" customHeight="1">
      <c r="A102" s="196"/>
      <c r="B102" s="374"/>
      <c r="C102" s="827"/>
      <c r="D102" s="827"/>
      <c r="E102" s="827"/>
      <c r="F102" s="827"/>
      <c r="G102" s="827"/>
      <c r="H102" s="827"/>
      <c r="I102" s="375"/>
      <c r="J102" s="827"/>
      <c r="K102" s="827"/>
      <c r="L102" s="827"/>
      <c r="M102" s="827"/>
      <c r="N102" s="827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27"/>
      <c r="AA102" s="827"/>
      <c r="AB102" s="827"/>
      <c r="AC102" s="827"/>
      <c r="AD102" s="828"/>
      <c r="AE102" s="199"/>
    </row>
    <row r="103" spans="2:32" s="207" customFormat="1" ht="27.75" customHeight="1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  <c r="AE103" s="208"/>
      <c r="AF103" s="373"/>
    </row>
    <row r="104" spans="2:32" s="207" customFormat="1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  <c r="AE104" s="208"/>
      <c r="AF104" s="373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">
      <c r="B233" s="374"/>
      <c r="C233" s="375"/>
      <c r="D233" s="375"/>
      <c r="E233" s="375"/>
      <c r="F233" s="375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  <c r="AC233" s="375"/>
      <c r="AD233" s="376"/>
    </row>
    <row r="234" spans="2:30" ht="15">
      <c r="B234" s="374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  <c r="AA234" s="375"/>
      <c r="AB234" s="375"/>
      <c r="AC234" s="375"/>
      <c r="AD234" s="376"/>
    </row>
    <row r="235" spans="2:30" ht="15">
      <c r="B235" s="374"/>
      <c r="C235" s="375"/>
      <c r="D235" s="375"/>
      <c r="E235" s="375"/>
      <c r="F235" s="375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  <c r="AA235" s="375"/>
      <c r="AB235" s="375"/>
      <c r="AC235" s="375"/>
      <c r="AD235" s="376"/>
    </row>
    <row r="236" spans="2:30" ht="15">
      <c r="B236" s="374"/>
      <c r="C236" s="375"/>
      <c r="D236" s="375"/>
      <c r="E236" s="375"/>
      <c r="F236" s="375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  <c r="AA236" s="375"/>
      <c r="AB236" s="375"/>
      <c r="AC236" s="375"/>
      <c r="AD236" s="376"/>
    </row>
    <row r="237" spans="2:30" ht="15">
      <c r="B237" s="374"/>
      <c r="C237" s="375"/>
      <c r="D237" s="375"/>
      <c r="E237" s="375"/>
      <c r="F237" s="375"/>
      <c r="G237" s="375"/>
      <c r="H237" s="375"/>
      <c r="I237" s="375"/>
      <c r="J237" s="375"/>
      <c r="K237" s="375"/>
      <c r="L237" s="375"/>
      <c r="M237" s="375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  <c r="AA237" s="375"/>
      <c r="AB237" s="375"/>
      <c r="AC237" s="375"/>
      <c r="AD237" s="376"/>
    </row>
    <row r="238" spans="2:30" ht="15">
      <c r="B238" s="374"/>
      <c r="C238" s="375"/>
      <c r="D238" s="375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  <c r="AA238" s="375"/>
      <c r="AB238" s="375"/>
      <c r="AC238" s="375"/>
      <c r="AD238" s="376"/>
    </row>
    <row r="239" spans="2:30" ht="15.75" thickBot="1">
      <c r="B239" s="377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9"/>
    </row>
  </sheetData>
  <mergeCells count="195">
    <mergeCell ref="L36:L39"/>
    <mergeCell ref="D84:P84"/>
    <mergeCell ref="D85:P85"/>
    <mergeCell ref="D86:P86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R23:R26"/>
    <mergeCell ref="S23:S26"/>
    <mergeCell ref="P23:P26"/>
    <mergeCell ref="Q23:Q26"/>
    <mergeCell ref="C33:C34"/>
    <mergeCell ref="E33:I35"/>
    <mergeCell ref="C35:C39"/>
    <mergeCell ref="E36:E39"/>
    <mergeCell ref="H36:H39"/>
    <mergeCell ref="I36:I39"/>
    <mergeCell ref="B23:B26"/>
    <mergeCell ref="K23:K26"/>
    <mergeCell ref="L23:L26"/>
    <mergeCell ref="C31:C32"/>
    <mergeCell ref="B15:B16"/>
    <mergeCell ref="K15:O16"/>
    <mergeCell ref="B9:B10"/>
    <mergeCell ref="K11:K14"/>
    <mergeCell ref="K9:O10"/>
    <mergeCell ref="O11:O14"/>
    <mergeCell ref="N11:N14"/>
    <mergeCell ref="C9:C12"/>
    <mergeCell ref="E11:I13"/>
    <mergeCell ref="C15:C22"/>
    <mergeCell ref="V11:V14"/>
    <mergeCell ref="W11:W14"/>
    <mergeCell ref="X11:X14"/>
    <mergeCell ref="Y11:Y14"/>
    <mergeCell ref="D74:P74"/>
    <mergeCell ref="D77:P77"/>
    <mergeCell ref="D78:P78"/>
    <mergeCell ref="D76:P76"/>
    <mergeCell ref="D75:P75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E23:E26"/>
    <mergeCell ref="U9:Y9"/>
    <mergeCell ref="T11:T14"/>
    <mergeCell ref="U11:U14"/>
    <mergeCell ref="R11:R14"/>
    <mergeCell ref="S11:S14"/>
    <mergeCell ref="P9:T10"/>
    <mergeCell ref="Q11:Q14"/>
    <mergeCell ref="U15:Y16"/>
    <mergeCell ref="U10:Y10"/>
    <mergeCell ref="K17:K20"/>
    <mergeCell ref="L17:L20"/>
    <mergeCell ref="F29:F32"/>
    <mergeCell ref="G29:G32"/>
    <mergeCell ref="H29:H32"/>
    <mergeCell ref="K21:O22"/>
    <mergeCell ref="N23:N26"/>
    <mergeCell ref="O23:O26"/>
    <mergeCell ref="W17:W20"/>
    <mergeCell ref="Q29:Q32"/>
    <mergeCell ref="M17:M20"/>
    <mergeCell ref="P20:T20"/>
    <mergeCell ref="N17:N20"/>
    <mergeCell ref="O17:O20"/>
    <mergeCell ref="P17:T19"/>
    <mergeCell ref="M29:M32"/>
    <mergeCell ref="P21:T22"/>
    <mergeCell ref="U21:Y22"/>
    <mergeCell ref="E14:I14"/>
    <mergeCell ref="E15:I16"/>
    <mergeCell ref="E17:E20"/>
    <mergeCell ref="F17:F20"/>
    <mergeCell ref="G17:G20"/>
    <mergeCell ref="H17:H20"/>
    <mergeCell ref="I17:I20"/>
    <mergeCell ref="D90:P90"/>
    <mergeCell ref="D79:P79"/>
    <mergeCell ref="D81:P81"/>
    <mergeCell ref="D82:P82"/>
    <mergeCell ref="D83:P83"/>
    <mergeCell ref="D80:N80"/>
    <mergeCell ref="D87:P87"/>
    <mergeCell ref="D88:P88"/>
    <mergeCell ref="D89:P89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V17:V20"/>
    <mergeCell ref="D39:D41"/>
    <mergeCell ref="J39:J41"/>
    <mergeCell ref="AE43:AE63"/>
    <mergeCell ref="AG43:AG64"/>
    <mergeCell ref="B64:AD64"/>
    <mergeCell ref="F36:F39"/>
    <mergeCell ref="G36:G39"/>
    <mergeCell ref="X36:X39"/>
    <mergeCell ref="Y36:Y39"/>
    <mergeCell ref="K36:K39"/>
    <mergeCell ref="Z22:AD32"/>
    <mergeCell ref="D33:D35"/>
    <mergeCell ref="J33:J35"/>
    <mergeCell ref="D36:D38"/>
    <mergeCell ref="J36:J38"/>
    <mergeCell ref="F23:F26"/>
    <mergeCell ref="G23:G26"/>
    <mergeCell ref="H23:H26"/>
    <mergeCell ref="I23:I26"/>
    <mergeCell ref="E21:I22"/>
    <mergeCell ref="AE65:AE67"/>
    <mergeCell ref="C68:AD68"/>
    <mergeCell ref="C72:P73"/>
    <mergeCell ref="Q72:R72"/>
    <mergeCell ref="S72:AB72"/>
    <mergeCell ref="D91:P91"/>
    <mergeCell ref="D92:P92"/>
    <mergeCell ref="D93:P93"/>
    <mergeCell ref="D94:P94"/>
    <mergeCell ref="D95:P95"/>
    <mergeCell ref="D96:P96"/>
    <mergeCell ref="R96:S96"/>
    <mergeCell ref="U96:V96"/>
    <mergeCell ref="X96:Y96"/>
    <mergeCell ref="AA96:AB96"/>
    <mergeCell ref="D97:P97"/>
    <mergeCell ref="Q97:S98"/>
    <mergeCell ref="U97:V97"/>
    <mergeCell ref="X97:Y97"/>
    <mergeCell ref="AA97:AB97"/>
    <mergeCell ref="D98:P98"/>
    <mergeCell ref="U98:V98"/>
    <mergeCell ref="X98:Y98"/>
    <mergeCell ref="AA98:AB98"/>
    <mergeCell ref="C99:H100"/>
    <mergeCell ref="I99:I100"/>
    <mergeCell ref="J99:P100"/>
    <mergeCell ref="S99:V100"/>
    <mergeCell ref="W99:W100"/>
    <mergeCell ref="X99:AB10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2004-05-14T15:22:39Z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