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1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'Wednesday'!$A$41:$A$58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'Wednesday'!$A$60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'Wednesday'!$A$5:$G$44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'Wednesday'!$A$5:$G$44</definedName>
  </definedNames>
  <calcPr fullCalcOnLoad="1"/>
</workbook>
</file>

<file path=xl/sharedStrings.xml><?xml version="1.0" encoding="utf-8"?>
<sst xmlns="http://schemas.openxmlformats.org/spreadsheetml/2006/main" count="1123" uniqueCount="435">
  <si>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</si>
  <si>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</si>
  <si>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</si>
  <si>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</si>
  <si>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</si>
  <si>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</si>
  <si>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</si>
  <si>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</si>
  <si>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</si>
  <si>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</si>
  <si>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</si>
  <si>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</si>
  <si>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</si>
  <si>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</si>
  <si>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</si>
  <si>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</si>
  <si>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</si>
  <si>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</si>
  <si>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</si>
  <si>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</si>
  <si>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</si>
  <si>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</si>
  <si>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</si>
  <si>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APPROVE 802.15 WORKING GROUP AGENDA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</si>
  <si>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</si>
  <si>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</si>
  <si>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</si>
  <si>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</si>
  <si>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</si>
  <si>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</si>
  <si>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</si>
  <si>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</si>
  <si>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</si>
  <si>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</si>
  <si>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</si>
  <si>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</si>
  <si>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</si>
  <si>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</si>
  <si>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</si>
  <si>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</si>
  <si>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</si>
  <si>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DISCUSSION OF CHANNEL MODEL</t>
  </si>
  <si>
    <t>ATTENDANCE</t>
  </si>
  <si>
    <t>APPROVE PORTLAND MEETING MINUTES (04/556r0)</t>
  </si>
  <si>
    <t>Review of  SG3c work plan  (04/241r2)</t>
  </si>
  <si>
    <t>Review of SG3c Berlin meeting summary (04/554r0)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</si>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</sst>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0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100" fillId="0" borderId="0" xfId="0" applyNumberFormat="1" applyFont="1" applyFill="1" applyAlignment="1" applyProtection="1" quotePrefix="1">
      <alignment horizontal="center"/>
      <protection/>
    </xf>
    <xf numFmtId="164" fontId="101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/>
    </xf>
    <xf numFmtId="164" fontId="103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7" fillId="17" borderId="47" xfId="0" applyFont="1" applyFill="1" applyBorder="1" applyAlignment="1">
      <alignment horizontal="left" vertical="center" indent="2"/>
    </xf>
    <xf numFmtId="164" fontId="108" fillId="17" borderId="48" xfId="0" applyFont="1" applyFill="1" applyBorder="1" applyAlignment="1">
      <alignment/>
    </xf>
    <xf numFmtId="164" fontId="108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1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2" fillId="2" borderId="47" xfId="0" applyFont="1" applyFill="1" applyBorder="1" applyAlignment="1">
      <alignment horizontal="center" vertical="center"/>
    </xf>
    <xf numFmtId="164" fontId="113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4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4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32" fillId="0" borderId="64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82" fillId="0" borderId="44" xfId="0" applyFont="1" applyFill="1" applyBorder="1" applyAlignment="1">
      <alignment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82" fillId="0" borderId="55" xfId="0" applyFont="1" applyFill="1" applyBorder="1" applyAlignment="1">
      <alignment/>
    </xf>
    <xf numFmtId="164" fontId="6" fillId="0" borderId="0" xfId="0" applyFont="1" applyAlignment="1">
      <alignment horizontal="left" indent="3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32" fillId="0" borderId="61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88" fillId="0" borderId="41" xfId="0" applyFont="1" applyBorder="1" applyAlignment="1">
      <alignment horizontal="center" vertical="center" wrapText="1"/>
    </xf>
    <xf numFmtId="164" fontId="88" fillId="0" borderId="64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5" xfId="0" applyFont="1" applyFill="1" applyBorder="1" applyAlignment="1">
      <alignment horizontal="center" vertical="center" wrapText="1"/>
    </xf>
    <xf numFmtId="164" fontId="77" fillId="0" borderId="66" xfId="0" applyFont="1" applyFill="1" applyBorder="1" applyAlignment="1">
      <alignment horizontal="center" vertical="center" wrapText="1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5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4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67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4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4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99" fontId="32" fillId="8" borderId="68" xfId="0" applyNumberFormat="1" applyFont="1" applyFill="1" applyBorder="1" applyAlignment="1">
      <alignment horizontal="center" vertical="center"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99" fontId="24" fillId="0" borderId="2" xfId="0" applyNumberFormat="1" applyFont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81" fillId="17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3" xfId="0" applyBorder="1" applyAlignment="1">
      <alignment/>
    </xf>
    <xf numFmtId="164" fontId="61" fillId="27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10" fillId="14" borderId="12" xfId="0" applyFont="1" applyFill="1" applyBorder="1" applyAlignment="1">
      <alignment horizontal="center" vertical="center" wrapText="1"/>
    </xf>
    <xf numFmtId="164" fontId="110" fillId="29" borderId="20" xfId="0" applyFont="1" applyFill="1" applyBorder="1" applyAlignment="1">
      <alignment horizontal="center" vertical="center" wrapText="1"/>
    </xf>
    <xf numFmtId="164" fontId="110" fillId="29" borderId="21" xfId="0" applyFont="1" applyFill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44" xfId="0" applyBorder="1" applyAlignment="1">
      <alignment/>
    </xf>
    <xf numFmtId="164" fontId="110" fillId="10" borderId="29" xfId="0" applyFont="1" applyFill="1" applyBorder="1" applyAlignment="1">
      <alignment horizontal="center" vertical="center" wrapText="1"/>
    </xf>
    <xf numFmtId="164" fontId="110" fillId="10" borderId="47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/>
    </xf>
    <xf numFmtId="164" fontId="109" fillId="15" borderId="48" xfId="0" applyFont="1" applyFill="1" applyBorder="1" applyAlignment="1">
      <alignment/>
    </xf>
    <xf numFmtId="164" fontId="110" fillId="21" borderId="12" xfId="0" applyFont="1" applyFill="1" applyBorder="1" applyAlignment="1">
      <alignment horizontal="center" vertical="center" wrapText="1"/>
    </xf>
    <xf numFmtId="164" fontId="110" fillId="17" borderId="30" xfId="0" applyFont="1" applyFill="1" applyBorder="1" applyAlignment="1">
      <alignment horizontal="center" vertical="center" wrapText="1"/>
    </xf>
    <xf numFmtId="164" fontId="109" fillId="22" borderId="12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9" fillId="28" borderId="12" xfId="0" applyFont="1" applyFill="1" applyBorder="1" applyAlignment="1">
      <alignment horizontal="center" vertical="center" wrapText="1"/>
    </xf>
    <xf numFmtId="164" fontId="109" fillId="28" borderId="12" xfId="0" applyFont="1" applyFill="1" applyBorder="1" applyAlignment="1">
      <alignment/>
    </xf>
    <xf numFmtId="164" fontId="109" fillId="28" borderId="48" xfId="0" applyFont="1" applyFill="1" applyBorder="1" applyAlignment="1">
      <alignment/>
    </xf>
    <xf numFmtId="164" fontId="109" fillId="13" borderId="30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10" fillId="12" borderId="12" xfId="0" applyFont="1" applyFill="1" applyBorder="1" applyAlignment="1">
      <alignment horizontal="center" vertical="center" wrapText="1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110" fillId="11" borderId="30" xfId="0" applyFont="1" applyFill="1" applyBorder="1" applyAlignment="1">
      <alignment horizontal="center" vertical="center" wrapText="1"/>
    </xf>
    <xf numFmtId="164" fontId="109" fillId="22" borderId="2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64" fillId="9" borderId="11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9" fillId="20" borderId="24" xfId="0" applyFont="1" applyFill="1" applyBorder="1" applyAlignment="1">
      <alignment horizontal="center" vertical="center" wrapText="1"/>
    </xf>
    <xf numFmtId="164" fontId="109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10" fillId="21" borderId="26" xfId="0" applyFont="1" applyFill="1" applyBorder="1" applyAlignment="1">
      <alignment horizontal="center" vertical="center" wrapText="1"/>
    </xf>
    <xf numFmtId="164" fontId="110" fillId="21" borderId="30" xfId="0" applyFont="1" applyFill="1" applyBorder="1" applyAlignment="1">
      <alignment horizontal="center" vertical="center" wrapText="1"/>
    </xf>
    <xf numFmtId="164" fontId="109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10" fillId="10" borderId="46" xfId="0" applyFont="1" applyFill="1" applyBorder="1" applyAlignment="1">
      <alignment horizontal="center" vertical="center" wrapText="1"/>
    </xf>
    <xf numFmtId="164" fontId="110" fillId="12" borderId="25" xfId="0" applyFont="1" applyFill="1" applyBorder="1" applyAlignment="1">
      <alignment horizontal="center" vertical="center" wrapText="1"/>
    </xf>
    <xf numFmtId="164" fontId="106" fillId="5" borderId="5" xfId="0" applyFont="1" applyFill="1" applyBorder="1" applyAlignment="1">
      <alignment horizontal="center" vertical="center"/>
    </xf>
    <xf numFmtId="164" fontId="106" fillId="5" borderId="2" xfId="0" applyFont="1" applyFill="1" applyBorder="1" applyAlignment="1">
      <alignment horizontal="center" vertical="center"/>
    </xf>
    <xf numFmtId="164" fontId="106" fillId="5" borderId="44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110" fillId="11" borderId="26" xfId="0" applyFont="1" applyFill="1" applyBorder="1" applyAlignment="1">
      <alignment horizontal="center" vertical="center" wrapText="1"/>
    </xf>
    <xf numFmtId="164" fontId="109" fillId="22" borderId="24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19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109" fillId="13" borderId="25" xfId="0" applyFont="1" applyFill="1" applyBorder="1" applyAlignment="1">
      <alignment horizontal="center" vertical="center" wrapText="1"/>
    </xf>
    <xf numFmtId="164" fontId="109" fillId="13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64" fillId="3" borderId="68" xfId="0" applyFont="1" applyFill="1" applyBorder="1" applyAlignment="1">
      <alignment horizontal="center" vertical="center" wrapText="1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4" fillId="10" borderId="24" xfId="0" applyFont="1" applyFill="1" applyBorder="1" applyAlignment="1">
      <alignment horizontal="left" indent="2"/>
    </xf>
    <xf numFmtId="164" fontId="104" fillId="10" borderId="25" xfId="0" applyFont="1" applyFill="1" applyBorder="1" applyAlignment="1">
      <alignment horizontal="left" indent="2"/>
    </xf>
    <xf numFmtId="164" fontId="104" fillId="10" borderId="26" xfId="0" applyFont="1" applyFill="1" applyBorder="1" applyAlignment="1">
      <alignment horizontal="left" indent="2"/>
    </xf>
    <xf numFmtId="164" fontId="104" fillId="10" borderId="29" xfId="0" applyFont="1" applyFill="1" applyBorder="1" applyAlignment="1">
      <alignment horizontal="left" indent="2"/>
    </xf>
    <xf numFmtId="164" fontId="104" fillId="10" borderId="12" xfId="0" applyFont="1" applyFill="1" applyBorder="1" applyAlignment="1">
      <alignment horizontal="left" indent="2"/>
    </xf>
    <xf numFmtId="164" fontId="104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5" fillId="5" borderId="0" xfId="0" applyFont="1" applyFill="1" applyBorder="1" applyAlignment="1">
      <alignment/>
    </xf>
    <xf numFmtId="164" fontId="105" fillId="5" borderId="3" xfId="0" applyFont="1" applyFill="1" applyBorder="1" applyAlignment="1">
      <alignment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115" fillId="0" borderId="4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115" fillId="0" borderId="65" xfId="0" applyFont="1" applyFill="1" applyBorder="1" applyAlignment="1">
      <alignment horizontal="center" vertical="center" wrapText="1"/>
    </xf>
    <xf numFmtId="164" fontId="115" fillId="0" borderId="66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32" fillId="0" borderId="33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116" fillId="3" borderId="0" xfId="0" applyFont="1" applyFill="1" applyBorder="1" applyAlignment="1">
      <alignment horizontal="center" vertical="center"/>
    </xf>
    <xf numFmtId="164" fontId="116" fillId="4" borderId="14" xfId="0" applyFont="1" applyFill="1" applyBorder="1" applyAlignment="1">
      <alignment horizontal="center" vertical="center"/>
    </xf>
    <xf numFmtId="164" fontId="116" fillId="4" borderId="15" xfId="0" applyFont="1" applyFill="1" applyBorder="1" applyAlignment="1">
      <alignment horizontal="center" vertical="center"/>
    </xf>
    <xf numFmtId="164" fontId="116" fillId="4" borderId="16" xfId="0" applyFont="1" applyFill="1" applyBorder="1" applyAlignment="1">
      <alignment horizontal="center" vertical="center"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61" fillId="8" borderId="5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/>
    </xf>
    <xf numFmtId="164" fontId="80" fillId="17" borderId="40" xfId="0" applyFont="1" applyFill="1" applyBorder="1" applyAlignment="1">
      <alignment vertical="center"/>
    </xf>
    <xf numFmtId="164" fontId="61" fillId="8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/>
    </xf>
    <xf numFmtId="164" fontId="80" fillId="17" borderId="7" xfId="0" applyFont="1" applyFill="1" applyBorder="1" applyAlignment="1">
      <alignment vertical="center"/>
    </xf>
    <xf numFmtId="164" fontId="64" fillId="25" borderId="59" xfId="0" applyFont="1" applyFill="1" applyBorder="1" applyAlignment="1">
      <alignment horizontal="center" vertical="center" wrapText="1"/>
    </xf>
    <xf numFmtId="164" fontId="110" fillId="11" borderId="25" xfId="0" applyFont="1" applyFill="1" applyBorder="1" applyAlignment="1">
      <alignment horizontal="center" vertical="center" wrapText="1"/>
    </xf>
    <xf numFmtId="164" fontId="110" fillId="29" borderId="57" xfId="0" applyFont="1" applyFill="1" applyBorder="1" applyAlignment="1">
      <alignment horizontal="center" vertical="center" wrapText="1"/>
    </xf>
    <xf numFmtId="164" fontId="110" fillId="14" borderId="25" xfId="0" applyFont="1" applyFill="1" applyBorder="1" applyAlignment="1">
      <alignment horizontal="center" vertical="center" wrapText="1"/>
    </xf>
    <xf numFmtId="164" fontId="109" fillId="3" borderId="40" xfId="0" applyFont="1" applyFill="1" applyBorder="1" applyAlignment="1">
      <alignment horizontal="center" vertical="center" wrapText="1"/>
    </xf>
    <xf numFmtId="164" fontId="109" fillId="28" borderId="25" xfId="0" applyFont="1" applyFill="1" applyBorder="1" applyAlignment="1">
      <alignment horizontal="center" vertical="center" wrapText="1"/>
    </xf>
    <xf numFmtId="164" fontId="110" fillId="17" borderId="25" xfId="0" applyFont="1" applyFill="1" applyBorder="1" applyAlignment="1">
      <alignment horizontal="center" vertical="center" wrapText="1"/>
    </xf>
    <xf numFmtId="164" fontId="110" fillId="10" borderId="2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110" fillId="11" borderId="12" xfId="0" applyFont="1" applyFill="1" applyBorder="1" applyAlignment="1">
      <alignment horizontal="center" vertical="center" wrapText="1"/>
    </xf>
    <xf numFmtId="164" fontId="109" fillId="3" borderId="63" xfId="0" applyFont="1" applyFill="1" applyBorder="1" applyAlignment="1">
      <alignment horizontal="center" vertical="center" wrapText="1"/>
    </xf>
    <xf numFmtId="164" fontId="110" fillId="17" borderId="12" xfId="0" applyFont="1" applyFill="1" applyBorder="1" applyAlignment="1">
      <alignment horizontal="center" vertical="center" wrapText="1"/>
    </xf>
    <xf numFmtId="164" fontId="110" fillId="10" borderId="1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8" borderId="2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10" fillId="8" borderId="0" xfId="0" applyFont="1" applyFill="1" applyBorder="1" applyAlignment="1">
      <alignment vertical="center" wrapText="1"/>
    </xf>
    <xf numFmtId="164" fontId="110" fillId="8" borderId="3" xfId="0" applyFont="1" applyFill="1" applyBorder="1" applyAlignment="1">
      <alignment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26" borderId="59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67" fillId="8" borderId="2" xfId="0" applyFont="1" applyFill="1" applyBorder="1" applyAlignment="1">
      <alignment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1" fillId="8" borderId="2" xfId="0" applyFont="1" applyFill="1" applyBorder="1" applyAlignment="1">
      <alignment vertical="center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76" fillId="25" borderId="9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/>
    </xf>
    <xf numFmtId="164" fontId="81" fillId="17" borderId="61" xfId="0" applyFont="1" applyFill="1" applyBorder="1" applyAlignment="1">
      <alignment horizontal="center" vertical="center" wrapText="1"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110" fillId="23" borderId="41" xfId="0" applyFont="1" applyFill="1" applyBorder="1" applyAlignment="1">
      <alignment horizontal="center" vertical="center" wrapText="1"/>
    </xf>
    <xf numFmtId="164" fontId="110" fillId="23" borderId="29" xfId="0" applyFont="1" applyFill="1" applyBorder="1" applyAlignment="1">
      <alignment horizontal="center" vertical="center" wrapText="1"/>
    </xf>
    <xf numFmtId="164" fontId="110" fillId="23" borderId="64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10" fillId="23" borderId="61" xfId="0" applyFont="1" applyFill="1" applyBorder="1" applyAlignment="1">
      <alignment horizontal="center" vertical="center" wrapText="1"/>
    </xf>
    <xf numFmtId="164" fontId="110" fillId="23" borderId="47" xfId="0" applyFont="1" applyFill="1" applyBorder="1" applyAlignment="1">
      <alignment horizontal="center" vertical="center" wrapText="1"/>
    </xf>
    <xf numFmtId="164" fontId="109" fillId="13" borderId="48" xfId="0" applyFont="1" applyFill="1" applyBorder="1" applyAlignment="1">
      <alignment horizontal="center" vertical="center" wrapText="1"/>
    </xf>
    <xf numFmtId="164" fontId="110" fillId="12" borderId="48" xfId="0" applyFont="1" applyFill="1" applyBorder="1" applyAlignment="1">
      <alignment horizontal="center" vertical="center" wrapText="1"/>
    </xf>
    <xf numFmtId="164" fontId="110" fillId="21" borderId="49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76" fillId="9" borderId="4" xfId="0" applyFont="1" applyFill="1" applyBorder="1" applyAlignment="1">
      <alignment horizontal="center" vertical="center" wrapText="1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64" fontId="0" fillId="8" borderId="2" xfId="0" applyFill="1" applyBorder="1" applyAlignment="1">
      <alignment/>
    </xf>
    <xf numFmtId="164" fontId="68" fillId="17" borderId="2" xfId="0" applyFont="1" applyFill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110" fillId="29" borderId="29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109" fillId="22" borderId="48" xfId="0" applyFont="1" applyFill="1" applyBorder="1" applyAlignment="1">
      <alignment horizontal="center" vertical="center" wrapText="1"/>
    </xf>
    <xf numFmtId="164" fontId="110" fillId="11" borderId="48" xfId="0" applyFont="1" applyFill="1" applyBorder="1" applyAlignment="1">
      <alignment horizontal="center" vertical="center" wrapText="1"/>
    </xf>
    <xf numFmtId="164" fontId="109" fillId="13" borderId="49" xfId="0" applyFont="1" applyFill="1" applyBorder="1" applyAlignment="1">
      <alignment horizontal="center" vertical="center" wrapText="1"/>
    </xf>
    <xf numFmtId="164" fontId="110" fillId="29" borderId="47" xfId="0" applyFont="1" applyFill="1" applyBorder="1" applyAlignment="1">
      <alignment horizontal="center" vertical="center" wrapText="1"/>
    </xf>
    <xf numFmtId="164" fontId="109" fillId="15" borderId="48" xfId="0" applyFont="1" applyFill="1" applyBorder="1" applyAlignment="1">
      <alignment horizontal="center" vertical="center" wrapText="1"/>
    </xf>
    <xf numFmtId="164" fontId="109" fillId="3" borderId="48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119" fillId="0" borderId="55" xfId="0" applyFont="1" applyBorder="1" applyAlignment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64" fontId="119" fillId="0" borderId="44" xfId="0" applyFont="1" applyBorder="1" applyAlignment="1">
      <alignment/>
    </xf>
    <xf numFmtId="164" fontId="119" fillId="0" borderId="67" xfId="0" applyFont="1" applyBorder="1" applyAlignment="1">
      <alignment/>
    </xf>
    <xf numFmtId="164" fontId="119" fillId="0" borderId="31" xfId="0" applyFont="1" applyBorder="1" applyAlignment="1">
      <alignment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20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121" fillId="0" borderId="0" xfId="22" applyFont="1" applyFill="1" applyBorder="1" applyAlignment="1">
      <alignment horizontal="center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4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left" vertical="center"/>
      <protection/>
    </xf>
    <xf numFmtId="164" fontId="120" fillId="0" borderId="0" xfId="23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center" vertical="center" wrapText="1"/>
      <protection/>
    </xf>
    <xf numFmtId="0" fontId="120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2" fillId="0" borderId="0" xfId="0" applyFont="1" applyAlignment="1">
      <alignment/>
    </xf>
    <xf numFmtId="164" fontId="123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2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0" fontId="14" fillId="9" borderId="0" xfId="0" applyNumberFormat="1" applyFont="1" applyFill="1" applyAlignment="1">
      <alignment horizontal="left"/>
    </xf>
    <xf numFmtId="164" fontId="14" fillId="9" borderId="0" xfId="0" applyFont="1" applyFill="1" applyAlignment="1">
      <alignment/>
    </xf>
    <xf numFmtId="0" fontId="14" fillId="9" borderId="0" xfId="0" applyNumberFormat="1" applyFont="1" applyFill="1" applyAlignment="1">
      <alignment horizontal="center"/>
    </xf>
    <xf numFmtId="164" fontId="92" fillId="0" borderId="0" xfId="0" applyFont="1" applyAlignment="1">
      <alignment horizontal="left"/>
    </xf>
    <xf numFmtId="164" fontId="123" fillId="0" borderId="0" xfId="0" applyFont="1" applyAlignment="1">
      <alignment horizontal="left"/>
    </xf>
    <xf numFmtId="164" fontId="124" fillId="0" borderId="0" xfId="0" applyFont="1" applyFill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63960851"/>
        <c:axId val="38776748"/>
      </c:barChart>
      <c:catAx>
        <c:axId val="639608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8776748"/>
        <c:crosses val="autoZero"/>
        <c:auto val="1"/>
        <c:lblOffset val="100"/>
        <c:noMultiLvlLbl val="0"/>
      </c:catAx>
      <c:valAx>
        <c:axId val="387767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39608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35037533"/>
        <c:axId val="46902342"/>
      </c:barChart>
      <c:catAx>
        <c:axId val="350375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753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65"/>
          <c:y val="0.08025"/>
          <c:w val="0.904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9467895"/>
        <c:axId val="40993328"/>
      </c:barChart>
      <c:catAx>
        <c:axId val="1946789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40993328"/>
        <c:crosses val="autoZero"/>
        <c:auto val="1"/>
        <c:lblOffset val="100"/>
        <c:noMultiLvlLbl val="0"/>
      </c:catAx>
      <c:valAx>
        <c:axId val="409933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1946789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3446413"/>
        <c:axId val="53908854"/>
      </c:barChart>
      <c:catAx>
        <c:axId val="1344641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3908854"/>
        <c:crosses val="autoZero"/>
        <c:auto val="1"/>
        <c:lblOffset val="100"/>
        <c:noMultiLvlLbl val="0"/>
      </c:catAx>
      <c:valAx>
        <c:axId val="539088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34464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5417639"/>
        <c:axId val="4541024"/>
      </c:barChart>
      <c:catAx>
        <c:axId val="1541763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541024"/>
        <c:crosses val="autoZero"/>
        <c:auto val="1"/>
        <c:lblOffset val="100"/>
        <c:noMultiLvlLbl val="0"/>
      </c:catAx>
      <c:valAx>
        <c:axId val="45410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76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40869217"/>
        <c:axId val="32278634"/>
      </c:barChart>
      <c:catAx>
        <c:axId val="4086921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692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2072251"/>
        <c:axId val="64432532"/>
      </c:barChart>
      <c:catAx>
        <c:axId val="220722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207225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3021877"/>
        <c:axId val="51652574"/>
      </c:barChart>
      <c:catAx>
        <c:axId val="4302187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1652574"/>
        <c:crosses val="autoZero"/>
        <c:auto val="1"/>
        <c:lblOffset val="100"/>
        <c:noMultiLvlLbl val="0"/>
      </c:catAx>
      <c:valAx>
        <c:axId val="516525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302187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2219983"/>
        <c:axId val="23108936"/>
      </c:barChart>
      <c:catAx>
        <c:axId val="6221998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3108936"/>
        <c:crosses val="autoZero"/>
        <c:auto val="1"/>
        <c:lblOffset val="100"/>
        <c:noMultiLvlLbl val="0"/>
      </c:catAx>
      <c:valAx>
        <c:axId val="231089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221998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6653833"/>
        <c:axId val="59884498"/>
      </c:barChart>
      <c:catAx>
        <c:axId val="66538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9884498"/>
        <c:crosses val="autoZero"/>
        <c:auto val="1"/>
        <c:lblOffset val="100"/>
        <c:noMultiLvlLbl val="0"/>
      </c:catAx>
      <c:valAx>
        <c:axId val="598844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65383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089571"/>
        <c:axId val="18806140"/>
      </c:barChart>
      <c:catAx>
        <c:axId val="208957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8806140"/>
        <c:crosses val="autoZero"/>
        <c:auto val="1"/>
        <c:lblOffset val="100"/>
        <c:noMultiLvlLbl val="0"/>
      </c:catAx>
      <c:valAx>
        <c:axId val="1880614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08957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862" t="s">
        <v>394</v>
      </c>
      <c r="C2" s="615" t="s">
        <v>395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863"/>
      <c r="C3" s="618" t="s">
        <v>396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863"/>
      <c r="C4" s="622" t="s">
        <v>397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863"/>
      <c r="C5" s="593" t="s">
        <v>238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130</v>
      </c>
      <c r="N5" s="627"/>
      <c r="O5" s="627"/>
      <c r="P5" s="627"/>
      <c r="Q5" s="627"/>
      <c r="R5" s="627"/>
      <c r="S5" s="627"/>
      <c r="T5" s="627" t="s">
        <v>182</v>
      </c>
      <c r="U5" s="627"/>
      <c r="V5" s="628"/>
      <c r="W5" s="629"/>
    </row>
    <row r="6" spans="2:23" ht="21.75" customHeight="1" thickBot="1">
      <c r="B6" s="139" t="s">
        <v>130</v>
      </c>
      <c r="C6" s="268" t="s">
        <v>150</v>
      </c>
      <c r="D6" s="870" t="s">
        <v>151</v>
      </c>
      <c r="E6" s="871"/>
      <c r="F6" s="871"/>
      <c r="G6" s="872"/>
      <c r="H6" s="873" t="s">
        <v>152</v>
      </c>
      <c r="I6" s="873"/>
      <c r="J6" s="873"/>
      <c r="K6" s="873"/>
      <c r="L6" s="874" t="s">
        <v>153</v>
      </c>
      <c r="M6" s="873"/>
      <c r="N6" s="873"/>
      <c r="O6" s="875"/>
      <c r="P6" s="874" t="s">
        <v>154</v>
      </c>
      <c r="Q6" s="873"/>
      <c r="R6" s="873"/>
      <c r="S6" s="875"/>
      <c r="T6" s="874" t="s">
        <v>155</v>
      </c>
      <c r="U6" s="873"/>
      <c r="V6" s="873"/>
      <c r="W6" s="875"/>
    </row>
    <row r="7" spans="2:23" ht="21.75" customHeight="1">
      <c r="B7" s="269" t="s">
        <v>156</v>
      </c>
      <c r="C7" s="773"/>
      <c r="D7" s="386"/>
      <c r="E7" s="386"/>
      <c r="F7" s="386"/>
      <c r="G7" s="387"/>
      <c r="H7" s="385"/>
      <c r="I7" s="386"/>
      <c r="J7" s="386"/>
      <c r="K7" s="387"/>
      <c r="L7" s="879" t="s">
        <v>239</v>
      </c>
      <c r="M7" s="880"/>
      <c r="N7" s="880"/>
      <c r="O7" s="881"/>
      <c r="P7" s="391" t="s">
        <v>182</v>
      </c>
      <c r="Q7" s="392"/>
      <c r="R7" s="392"/>
      <c r="S7" s="393"/>
      <c r="T7" s="391" t="s">
        <v>182</v>
      </c>
      <c r="U7" s="392"/>
      <c r="V7" s="392"/>
      <c r="W7" s="393"/>
    </row>
    <row r="8" spans="2:23" ht="21.75" customHeight="1" thickBot="1">
      <c r="B8" s="269" t="s">
        <v>157</v>
      </c>
      <c r="C8" s="774"/>
      <c r="D8" s="389"/>
      <c r="E8" s="389"/>
      <c r="F8" s="389"/>
      <c r="G8" s="390"/>
      <c r="H8" s="388"/>
      <c r="I8" s="389"/>
      <c r="J8" s="389"/>
      <c r="K8" s="390"/>
      <c r="L8" s="813"/>
      <c r="M8" s="814"/>
      <c r="N8" s="814"/>
      <c r="O8" s="815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158</v>
      </c>
      <c r="C9" s="774"/>
      <c r="D9" s="1184" t="s">
        <v>336</v>
      </c>
      <c r="E9" s="1185"/>
      <c r="F9" s="1185"/>
      <c r="G9" s="1186"/>
      <c r="H9" s="770" t="s">
        <v>342</v>
      </c>
      <c r="I9" s="805" t="s">
        <v>343</v>
      </c>
      <c r="J9" s="847" t="s">
        <v>344</v>
      </c>
      <c r="K9" s="867" t="s">
        <v>266</v>
      </c>
      <c r="L9" s="797" t="s">
        <v>275</v>
      </c>
      <c r="M9" s="775"/>
      <c r="N9" s="775"/>
      <c r="O9" s="776"/>
      <c r="P9" s="882" t="s">
        <v>345</v>
      </c>
      <c r="Q9" s="847" t="s">
        <v>344</v>
      </c>
      <c r="R9" s="770" t="s">
        <v>342</v>
      </c>
      <c r="S9" s="1187" t="s">
        <v>398</v>
      </c>
      <c r="T9" s="807" t="s">
        <v>240</v>
      </c>
      <c r="U9" s="808"/>
      <c r="V9" s="808"/>
      <c r="W9" s="809"/>
    </row>
    <row r="10" spans="2:23" ht="21.75" customHeight="1">
      <c r="B10" s="142" t="s">
        <v>159</v>
      </c>
      <c r="C10" s="774"/>
      <c r="D10" s="1177"/>
      <c r="E10" s="1188"/>
      <c r="F10" s="1188"/>
      <c r="G10" s="1025"/>
      <c r="H10" s="769"/>
      <c r="I10" s="801"/>
      <c r="J10" s="848"/>
      <c r="K10" s="868"/>
      <c r="L10" s="798"/>
      <c r="M10" s="777"/>
      <c r="N10" s="777"/>
      <c r="O10" s="778"/>
      <c r="P10" s="883"/>
      <c r="Q10" s="848"/>
      <c r="R10" s="769"/>
      <c r="S10" s="1189"/>
      <c r="T10" s="810"/>
      <c r="U10" s="811"/>
      <c r="V10" s="811"/>
      <c r="W10" s="812"/>
    </row>
    <row r="11" spans="2:23" ht="21.75" customHeight="1">
      <c r="B11" s="142" t="s">
        <v>160</v>
      </c>
      <c r="C11" s="774"/>
      <c r="D11" s="1177"/>
      <c r="E11" s="1188"/>
      <c r="F11" s="1188"/>
      <c r="G11" s="1025"/>
      <c r="H11" s="769"/>
      <c r="I11" s="801"/>
      <c r="J11" s="848"/>
      <c r="K11" s="868"/>
      <c r="L11" s="798"/>
      <c r="M11" s="777"/>
      <c r="N11" s="777"/>
      <c r="O11" s="778"/>
      <c r="P11" s="883"/>
      <c r="Q11" s="848"/>
      <c r="R11" s="769"/>
      <c r="S11" s="1189"/>
      <c r="T11" s="810"/>
      <c r="U11" s="811"/>
      <c r="V11" s="811"/>
      <c r="W11" s="812"/>
    </row>
    <row r="12" spans="2:23" ht="21.75" customHeight="1" thickBot="1">
      <c r="B12" s="142" t="s">
        <v>161</v>
      </c>
      <c r="C12" s="774"/>
      <c r="D12" s="1177"/>
      <c r="E12" s="1188"/>
      <c r="F12" s="1188"/>
      <c r="G12" s="1025"/>
      <c r="H12" s="804"/>
      <c r="I12" s="806"/>
      <c r="J12" s="849"/>
      <c r="K12" s="869"/>
      <c r="L12" s="799"/>
      <c r="M12" s="779"/>
      <c r="N12" s="779"/>
      <c r="O12" s="771"/>
      <c r="P12" s="884"/>
      <c r="Q12" s="849"/>
      <c r="R12" s="804"/>
      <c r="S12" s="1190"/>
      <c r="T12" s="813"/>
      <c r="U12" s="814"/>
      <c r="V12" s="814"/>
      <c r="W12" s="815"/>
    </row>
    <row r="13" spans="2:23" ht="21.75" customHeight="1" thickBot="1">
      <c r="B13" s="270" t="s">
        <v>162</v>
      </c>
      <c r="C13" s="774"/>
      <c r="D13" s="1191"/>
      <c r="E13" s="1192"/>
      <c r="F13" s="1192"/>
      <c r="G13" s="1049"/>
      <c r="H13" s="864" t="s">
        <v>163</v>
      </c>
      <c r="I13" s="865"/>
      <c r="J13" s="865"/>
      <c r="K13" s="866"/>
      <c r="L13" s="864" t="s">
        <v>163</v>
      </c>
      <c r="M13" s="865"/>
      <c r="N13" s="865"/>
      <c r="O13" s="866"/>
      <c r="P13" s="859" t="s">
        <v>163</v>
      </c>
      <c r="Q13" s="860"/>
      <c r="R13" s="860"/>
      <c r="S13" s="861"/>
      <c r="T13" s="864" t="s">
        <v>163</v>
      </c>
      <c r="U13" s="865"/>
      <c r="V13" s="865"/>
      <c r="W13" s="866"/>
    </row>
    <row r="14" spans="2:23" ht="21.75" customHeight="1" thickBot="1">
      <c r="B14" s="140" t="s">
        <v>164</v>
      </c>
      <c r="C14" s="774"/>
      <c r="D14" s="899" t="s">
        <v>163</v>
      </c>
      <c r="E14" s="899"/>
      <c r="F14" s="899"/>
      <c r="G14" s="900"/>
      <c r="H14" s="1193" t="s">
        <v>342</v>
      </c>
      <c r="I14" s="805" t="s">
        <v>343</v>
      </c>
      <c r="J14" s="847" t="s">
        <v>344</v>
      </c>
      <c r="K14" s="816" t="s">
        <v>346</v>
      </c>
      <c r="L14" s="807" t="s">
        <v>241</v>
      </c>
      <c r="M14" s="808"/>
      <c r="N14" s="808"/>
      <c r="O14" s="809"/>
      <c r="P14" s="882" t="s">
        <v>345</v>
      </c>
      <c r="Q14" s="847" t="s">
        <v>344</v>
      </c>
      <c r="R14" s="770" t="s">
        <v>342</v>
      </c>
      <c r="S14" s="805" t="s">
        <v>343</v>
      </c>
      <c r="T14" s="807" t="s">
        <v>240</v>
      </c>
      <c r="U14" s="808"/>
      <c r="V14" s="808"/>
      <c r="W14" s="809"/>
    </row>
    <row r="15" spans="2:23" ht="21.75" customHeight="1">
      <c r="B15" s="140" t="s">
        <v>165</v>
      </c>
      <c r="C15" s="774"/>
      <c r="D15" s="819" t="s">
        <v>224</v>
      </c>
      <c r="E15" s="819"/>
      <c r="F15" s="819"/>
      <c r="G15" s="820"/>
      <c r="H15" s="1033"/>
      <c r="I15" s="801"/>
      <c r="J15" s="848"/>
      <c r="K15" s="817"/>
      <c r="L15" s="810"/>
      <c r="M15" s="811"/>
      <c r="N15" s="811"/>
      <c r="O15" s="812"/>
      <c r="P15" s="883"/>
      <c r="Q15" s="848"/>
      <c r="R15" s="769"/>
      <c r="S15" s="801"/>
      <c r="T15" s="810"/>
      <c r="U15" s="811"/>
      <c r="V15" s="811"/>
      <c r="W15" s="812"/>
    </row>
    <row r="16" spans="2:23" ht="21.75" customHeight="1" thickBot="1">
      <c r="B16" s="140" t="s">
        <v>166</v>
      </c>
      <c r="C16" s="774"/>
      <c r="D16" s="821"/>
      <c r="E16" s="821"/>
      <c r="F16" s="821"/>
      <c r="G16" s="822"/>
      <c r="H16" s="1033"/>
      <c r="I16" s="801"/>
      <c r="J16" s="848"/>
      <c r="K16" s="817"/>
      <c r="L16" s="810"/>
      <c r="M16" s="811"/>
      <c r="N16" s="811"/>
      <c r="O16" s="812"/>
      <c r="P16" s="883"/>
      <c r="Q16" s="848"/>
      <c r="R16" s="769"/>
      <c r="S16" s="801"/>
      <c r="T16" s="810"/>
      <c r="U16" s="811"/>
      <c r="V16" s="811"/>
      <c r="W16" s="812"/>
    </row>
    <row r="17" spans="2:23" ht="21.75" customHeight="1" thickBot="1">
      <c r="B17" s="140" t="s">
        <v>301</v>
      </c>
      <c r="C17" s="774"/>
      <c r="D17" s="902" t="s">
        <v>329</v>
      </c>
      <c r="E17" s="903"/>
      <c r="F17" s="903"/>
      <c r="G17" s="904"/>
      <c r="H17" s="1194"/>
      <c r="I17" s="806"/>
      <c r="J17" s="849"/>
      <c r="K17" s="818"/>
      <c r="L17" s="813"/>
      <c r="M17" s="814"/>
      <c r="N17" s="814"/>
      <c r="O17" s="815"/>
      <c r="P17" s="884"/>
      <c r="Q17" s="849"/>
      <c r="R17" s="804"/>
      <c r="S17" s="806"/>
      <c r="T17" s="813"/>
      <c r="U17" s="814"/>
      <c r="V17" s="814"/>
      <c r="W17" s="815"/>
    </row>
    <row r="18" spans="2:23" ht="21.75" customHeight="1" thickBot="1">
      <c r="B18" s="271" t="s">
        <v>302</v>
      </c>
      <c r="C18" s="774"/>
      <c r="D18" s="905"/>
      <c r="E18" s="906"/>
      <c r="F18" s="906"/>
      <c r="G18" s="907"/>
      <c r="H18" s="902" t="s">
        <v>329</v>
      </c>
      <c r="I18" s="903"/>
      <c r="J18" s="903"/>
      <c r="K18" s="904"/>
      <c r="L18" s="902" t="s">
        <v>329</v>
      </c>
      <c r="M18" s="903"/>
      <c r="N18" s="903"/>
      <c r="O18" s="904"/>
      <c r="P18" s="902" t="s">
        <v>329</v>
      </c>
      <c r="Q18" s="903"/>
      <c r="R18" s="903"/>
      <c r="S18" s="904"/>
      <c r="T18" s="876" t="s">
        <v>329</v>
      </c>
      <c r="U18" s="877"/>
      <c r="V18" s="877"/>
      <c r="W18" s="878"/>
    </row>
    <row r="19" spans="2:23" ht="21.75" customHeight="1" thickBot="1">
      <c r="B19" s="271" t="s">
        <v>167</v>
      </c>
      <c r="C19" s="774"/>
      <c r="D19" s="879" t="s">
        <v>399</v>
      </c>
      <c r="E19" s="880"/>
      <c r="F19" s="880"/>
      <c r="G19" s="881"/>
      <c r="H19" s="905"/>
      <c r="I19" s="906"/>
      <c r="J19" s="906"/>
      <c r="K19" s="907"/>
      <c r="L19" s="905"/>
      <c r="M19" s="906"/>
      <c r="N19" s="906"/>
      <c r="O19" s="907"/>
      <c r="P19" s="905"/>
      <c r="Q19" s="906"/>
      <c r="R19" s="906"/>
      <c r="S19" s="907"/>
      <c r="T19" s="850" t="s">
        <v>336</v>
      </c>
      <c r="U19" s="851"/>
      <c r="V19" s="851"/>
      <c r="W19" s="852"/>
    </row>
    <row r="20" spans="2:23" ht="21.75" customHeight="1">
      <c r="B20" s="140" t="s">
        <v>169</v>
      </c>
      <c r="C20" s="774"/>
      <c r="D20" s="813"/>
      <c r="E20" s="814"/>
      <c r="F20" s="814"/>
      <c r="G20" s="815"/>
      <c r="H20" s="797" t="s">
        <v>275</v>
      </c>
      <c r="I20" s="805" t="s">
        <v>343</v>
      </c>
      <c r="J20" s="882" t="s">
        <v>345</v>
      </c>
      <c r="K20" s="816" t="s">
        <v>346</v>
      </c>
      <c r="L20" s="797" t="s">
        <v>275</v>
      </c>
      <c r="M20" s="805" t="s">
        <v>343</v>
      </c>
      <c r="N20" s="847" t="s">
        <v>344</v>
      </c>
      <c r="O20" s="770" t="s">
        <v>342</v>
      </c>
      <c r="P20" s="797" t="s">
        <v>275</v>
      </c>
      <c r="Q20" s="847" t="s">
        <v>344</v>
      </c>
      <c r="R20" s="770" t="s">
        <v>342</v>
      </c>
      <c r="S20" s="805" t="s">
        <v>343</v>
      </c>
      <c r="T20" s="853"/>
      <c r="U20" s="854"/>
      <c r="V20" s="854"/>
      <c r="W20" s="855"/>
    </row>
    <row r="21" spans="2:23" ht="21.75" customHeight="1">
      <c r="B21" s="140" t="s">
        <v>170</v>
      </c>
      <c r="C21" s="774"/>
      <c r="D21" s="798" t="s">
        <v>275</v>
      </c>
      <c r="E21" s="777"/>
      <c r="F21" s="777"/>
      <c r="G21" s="778"/>
      <c r="H21" s="798"/>
      <c r="I21" s="801"/>
      <c r="J21" s="883"/>
      <c r="K21" s="817"/>
      <c r="L21" s="798"/>
      <c r="M21" s="801"/>
      <c r="N21" s="848"/>
      <c r="O21" s="769"/>
      <c r="P21" s="798"/>
      <c r="Q21" s="848"/>
      <c r="R21" s="769"/>
      <c r="S21" s="801"/>
      <c r="T21" s="853"/>
      <c r="U21" s="854"/>
      <c r="V21" s="854"/>
      <c r="W21" s="855"/>
    </row>
    <row r="22" spans="2:23" ht="21.75" customHeight="1">
      <c r="B22" s="140" t="s">
        <v>171</v>
      </c>
      <c r="C22" s="774"/>
      <c r="D22" s="798"/>
      <c r="E22" s="777"/>
      <c r="F22" s="777"/>
      <c r="G22" s="778"/>
      <c r="H22" s="798"/>
      <c r="I22" s="801"/>
      <c r="J22" s="883"/>
      <c r="K22" s="817"/>
      <c r="L22" s="798"/>
      <c r="M22" s="801"/>
      <c r="N22" s="848"/>
      <c r="O22" s="769"/>
      <c r="P22" s="798"/>
      <c r="Q22" s="848"/>
      <c r="R22" s="769"/>
      <c r="S22" s="801"/>
      <c r="T22" s="853"/>
      <c r="U22" s="854"/>
      <c r="V22" s="854"/>
      <c r="W22" s="855"/>
    </row>
    <row r="23" spans="2:23" ht="21.75" customHeight="1" thickBot="1">
      <c r="B23" s="140" t="s">
        <v>172</v>
      </c>
      <c r="C23" s="630"/>
      <c r="D23" s="799"/>
      <c r="E23" s="779"/>
      <c r="F23" s="779"/>
      <c r="G23" s="771"/>
      <c r="H23" s="799"/>
      <c r="I23" s="806"/>
      <c r="J23" s="884"/>
      <c r="K23" s="818"/>
      <c r="L23" s="799"/>
      <c r="M23" s="806"/>
      <c r="N23" s="849"/>
      <c r="O23" s="804"/>
      <c r="P23" s="799"/>
      <c r="Q23" s="849"/>
      <c r="R23" s="804"/>
      <c r="S23" s="806"/>
      <c r="T23" s="853"/>
      <c r="U23" s="854"/>
      <c r="V23" s="854"/>
      <c r="W23" s="855"/>
    </row>
    <row r="24" spans="2:23" ht="21.75" customHeight="1" thickBot="1">
      <c r="B24" s="141" t="s">
        <v>173</v>
      </c>
      <c r="C24" s="919" t="s">
        <v>347</v>
      </c>
      <c r="D24" s="898" t="s">
        <v>163</v>
      </c>
      <c r="E24" s="899"/>
      <c r="F24" s="899"/>
      <c r="G24" s="900"/>
      <c r="H24" s="864" t="s">
        <v>163</v>
      </c>
      <c r="I24" s="901"/>
      <c r="J24" s="865"/>
      <c r="K24" s="866"/>
      <c r="L24" s="864" t="s">
        <v>163</v>
      </c>
      <c r="M24" s="865"/>
      <c r="N24" s="865"/>
      <c r="O24" s="866"/>
      <c r="P24" s="864" t="s">
        <v>163</v>
      </c>
      <c r="Q24" s="865"/>
      <c r="R24" s="865"/>
      <c r="S24" s="866"/>
      <c r="T24" s="853"/>
      <c r="U24" s="854"/>
      <c r="V24" s="854"/>
      <c r="W24" s="855"/>
    </row>
    <row r="25" spans="2:23" ht="21.75" customHeight="1">
      <c r="B25" s="142" t="s">
        <v>174</v>
      </c>
      <c r="C25" s="919"/>
      <c r="D25" s="1195" t="s">
        <v>275</v>
      </c>
      <c r="E25" s="805" t="s">
        <v>343</v>
      </c>
      <c r="F25" s="847" t="s">
        <v>344</v>
      </c>
      <c r="G25" s="770" t="s">
        <v>342</v>
      </c>
      <c r="H25" s="797" t="s">
        <v>275</v>
      </c>
      <c r="I25" s="800" t="s">
        <v>343</v>
      </c>
      <c r="J25" s="882" t="s">
        <v>345</v>
      </c>
      <c r="K25" s="816" t="s">
        <v>346</v>
      </c>
      <c r="L25" s="797" t="s">
        <v>275</v>
      </c>
      <c r="M25" s="805" t="s">
        <v>343</v>
      </c>
      <c r="N25" s="847" t="s">
        <v>344</v>
      </c>
      <c r="O25" s="770" t="s">
        <v>342</v>
      </c>
      <c r="P25" s="797" t="s">
        <v>275</v>
      </c>
      <c r="Q25" s="839" t="s">
        <v>300</v>
      </c>
      <c r="R25" s="770" t="s">
        <v>342</v>
      </c>
      <c r="S25" s="805" t="s">
        <v>343</v>
      </c>
      <c r="T25" s="853"/>
      <c r="U25" s="854"/>
      <c r="V25" s="854"/>
      <c r="W25" s="855"/>
    </row>
    <row r="26" spans="2:23" ht="21.75" customHeight="1">
      <c r="B26" s="140" t="s">
        <v>175</v>
      </c>
      <c r="C26" s="920"/>
      <c r="D26" s="1196"/>
      <c r="E26" s="801"/>
      <c r="F26" s="848"/>
      <c r="G26" s="769"/>
      <c r="H26" s="798"/>
      <c r="I26" s="801"/>
      <c r="J26" s="883"/>
      <c r="K26" s="817"/>
      <c r="L26" s="798"/>
      <c r="M26" s="801"/>
      <c r="N26" s="848"/>
      <c r="O26" s="769"/>
      <c r="P26" s="798"/>
      <c r="Q26" s="840"/>
      <c r="R26" s="769"/>
      <c r="S26" s="801"/>
      <c r="T26" s="853"/>
      <c r="U26" s="854"/>
      <c r="V26" s="854"/>
      <c r="W26" s="855"/>
    </row>
    <row r="27" spans="2:23" ht="21.75" customHeight="1">
      <c r="B27" s="140" t="s">
        <v>176</v>
      </c>
      <c r="C27" s="908" t="s">
        <v>236</v>
      </c>
      <c r="D27" s="1196"/>
      <c r="E27" s="801"/>
      <c r="F27" s="848"/>
      <c r="G27" s="769"/>
      <c r="H27" s="798"/>
      <c r="I27" s="801"/>
      <c r="J27" s="883"/>
      <c r="K27" s="817"/>
      <c r="L27" s="798"/>
      <c r="M27" s="801"/>
      <c r="N27" s="848"/>
      <c r="O27" s="769"/>
      <c r="P27" s="798"/>
      <c r="Q27" s="840"/>
      <c r="R27" s="769"/>
      <c r="S27" s="801"/>
      <c r="T27" s="853"/>
      <c r="U27" s="854"/>
      <c r="V27" s="854"/>
      <c r="W27" s="855"/>
    </row>
    <row r="28" spans="2:23" ht="21.75" customHeight="1" thickBot="1">
      <c r="B28" s="140" t="s">
        <v>303</v>
      </c>
      <c r="C28" s="909"/>
      <c r="D28" s="1197"/>
      <c r="E28" s="806"/>
      <c r="F28" s="849"/>
      <c r="G28" s="804"/>
      <c r="H28" s="799"/>
      <c r="I28" s="802"/>
      <c r="J28" s="884"/>
      <c r="K28" s="818"/>
      <c r="L28" s="799"/>
      <c r="M28" s="806"/>
      <c r="N28" s="849"/>
      <c r="O28" s="804"/>
      <c r="P28" s="799"/>
      <c r="Q28" s="841"/>
      <c r="R28" s="804"/>
      <c r="S28" s="806"/>
      <c r="T28" s="856"/>
      <c r="U28" s="857"/>
      <c r="V28" s="857"/>
      <c r="W28" s="858"/>
    </row>
    <row r="29" spans="2:23" ht="21.75" customHeight="1" thickBot="1">
      <c r="B29" s="271" t="s">
        <v>304</v>
      </c>
      <c r="C29" s="918" t="s">
        <v>177</v>
      </c>
      <c r="D29" s="845" t="s">
        <v>330</v>
      </c>
      <c r="E29" s="846"/>
      <c r="F29" s="846"/>
      <c r="G29" s="803" t="s">
        <v>331</v>
      </c>
      <c r="H29" s="845" t="s">
        <v>330</v>
      </c>
      <c r="I29" s="846"/>
      <c r="J29" s="846"/>
      <c r="K29" s="803" t="s">
        <v>334</v>
      </c>
      <c r="L29" s="864" t="s">
        <v>163</v>
      </c>
      <c r="M29" s="865"/>
      <c r="N29" s="865"/>
      <c r="O29" s="866"/>
      <c r="P29" s="885" t="s">
        <v>330</v>
      </c>
      <c r="Q29" s="886"/>
      <c r="R29" s="886"/>
      <c r="S29" s="887"/>
      <c r="T29" s="135"/>
      <c r="U29" s="136"/>
      <c r="V29" s="136"/>
      <c r="W29" s="137"/>
    </row>
    <row r="30" spans="2:23" ht="21.75" customHeight="1">
      <c r="B30" s="271" t="s">
        <v>184</v>
      </c>
      <c r="C30" s="918"/>
      <c r="D30" s="845"/>
      <c r="E30" s="846"/>
      <c r="F30" s="846"/>
      <c r="G30" s="780"/>
      <c r="H30" s="845"/>
      <c r="I30" s="846"/>
      <c r="J30" s="846"/>
      <c r="K30" s="780"/>
      <c r="L30" s="885" t="s">
        <v>147</v>
      </c>
      <c r="M30" s="886"/>
      <c r="N30" s="886"/>
      <c r="O30" s="887"/>
      <c r="P30" s="845"/>
      <c r="Q30" s="846"/>
      <c r="R30" s="846"/>
      <c r="S30" s="888"/>
      <c r="T30" s="135"/>
      <c r="U30" s="136"/>
      <c r="V30" s="136"/>
      <c r="W30" s="137"/>
    </row>
    <row r="31" spans="2:23" ht="21.75" customHeight="1" thickBot="1">
      <c r="B31" s="271" t="s">
        <v>185</v>
      </c>
      <c r="C31" s="918"/>
      <c r="D31" s="845"/>
      <c r="E31" s="846"/>
      <c r="F31" s="846"/>
      <c r="G31" s="772"/>
      <c r="H31" s="845"/>
      <c r="I31" s="846"/>
      <c r="J31" s="846"/>
      <c r="K31" s="772"/>
      <c r="L31" s="845"/>
      <c r="M31" s="846"/>
      <c r="N31" s="846"/>
      <c r="O31" s="888"/>
      <c r="P31" s="876"/>
      <c r="Q31" s="877"/>
      <c r="R31" s="877"/>
      <c r="S31" s="878"/>
      <c r="T31" s="135"/>
      <c r="U31" s="136"/>
      <c r="V31" s="136"/>
      <c r="W31" s="137"/>
    </row>
    <row r="32" spans="2:23" ht="21.75" customHeight="1">
      <c r="B32" s="140" t="s">
        <v>186</v>
      </c>
      <c r="C32" s="826" t="s">
        <v>168</v>
      </c>
      <c r="D32" s="831" t="s">
        <v>168</v>
      </c>
      <c r="E32" s="832"/>
      <c r="F32" s="833"/>
      <c r="G32" s="803" t="s">
        <v>333</v>
      </c>
      <c r="H32" s="805"/>
      <c r="I32" s="847" t="s">
        <v>344</v>
      </c>
      <c r="J32" s="770" t="s">
        <v>342</v>
      </c>
      <c r="K32" s="803" t="s">
        <v>348</v>
      </c>
      <c r="L32" s="845"/>
      <c r="M32" s="846"/>
      <c r="N32" s="846"/>
      <c r="O32" s="888"/>
      <c r="P32" s="882" t="s">
        <v>345</v>
      </c>
      <c r="Q32" s="839"/>
      <c r="R32" s="770" t="s">
        <v>342</v>
      </c>
      <c r="S32" s="805" t="s">
        <v>343</v>
      </c>
      <c r="T32" s="135"/>
      <c r="U32" s="136"/>
      <c r="V32" s="136"/>
      <c r="W32" s="137"/>
    </row>
    <row r="33" spans="2:23" ht="21.75" customHeight="1">
      <c r="B33" s="273" t="s">
        <v>187</v>
      </c>
      <c r="C33" s="827"/>
      <c r="D33" s="834"/>
      <c r="E33" s="835"/>
      <c r="F33" s="836"/>
      <c r="G33" s="780"/>
      <c r="H33" s="801"/>
      <c r="I33" s="848"/>
      <c r="J33" s="769"/>
      <c r="K33" s="780"/>
      <c r="L33" s="845"/>
      <c r="M33" s="846"/>
      <c r="N33" s="846"/>
      <c r="O33" s="888"/>
      <c r="P33" s="883"/>
      <c r="Q33" s="840"/>
      <c r="R33" s="769"/>
      <c r="S33" s="801"/>
      <c r="T33" s="135"/>
      <c r="U33" s="136"/>
      <c r="V33" s="136"/>
      <c r="W33" s="137"/>
    </row>
    <row r="34" spans="2:23" ht="21.75" customHeight="1" thickBot="1">
      <c r="B34" s="272" t="s">
        <v>188</v>
      </c>
      <c r="C34" s="828"/>
      <c r="D34" s="834"/>
      <c r="E34" s="835"/>
      <c r="F34" s="836"/>
      <c r="G34" s="772"/>
      <c r="H34" s="801"/>
      <c r="I34" s="848"/>
      <c r="J34" s="769"/>
      <c r="K34" s="772"/>
      <c r="L34" s="845"/>
      <c r="M34" s="846"/>
      <c r="N34" s="846"/>
      <c r="O34" s="888"/>
      <c r="P34" s="883"/>
      <c r="Q34" s="840"/>
      <c r="R34" s="769"/>
      <c r="S34" s="801"/>
      <c r="T34" s="135"/>
      <c r="U34" s="136"/>
      <c r="V34" s="136"/>
      <c r="W34" s="137"/>
    </row>
    <row r="35" spans="2:23" ht="21.75" customHeight="1" thickBot="1">
      <c r="B35" s="274" t="s">
        <v>189</v>
      </c>
      <c r="C35" s="829" t="s">
        <v>239</v>
      </c>
      <c r="D35" s="837"/>
      <c r="E35" s="838"/>
      <c r="F35" s="838"/>
      <c r="G35" s="803" t="s">
        <v>332</v>
      </c>
      <c r="H35" s="806"/>
      <c r="I35" s="849"/>
      <c r="J35" s="804"/>
      <c r="K35" s="803" t="s">
        <v>349</v>
      </c>
      <c r="L35" s="845"/>
      <c r="M35" s="846"/>
      <c r="N35" s="846"/>
      <c r="O35" s="888"/>
      <c r="P35" s="884"/>
      <c r="Q35" s="841"/>
      <c r="R35" s="804"/>
      <c r="S35" s="806"/>
      <c r="T35" s="135"/>
      <c r="U35" s="136"/>
      <c r="V35" s="136"/>
      <c r="W35" s="137"/>
    </row>
    <row r="36" spans="2:23" ht="21.75" customHeight="1" thickBot="1">
      <c r="B36" s="397" t="s">
        <v>305</v>
      </c>
      <c r="C36" s="830"/>
      <c r="D36" s="399"/>
      <c r="E36" s="399"/>
      <c r="F36" s="399"/>
      <c r="G36" s="780"/>
      <c r="H36" s="398"/>
      <c r="I36" s="399"/>
      <c r="J36" s="399"/>
      <c r="K36" s="780"/>
      <c r="L36" s="845"/>
      <c r="M36" s="846"/>
      <c r="N36" s="846"/>
      <c r="O36" s="888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306</v>
      </c>
      <c r="C37" s="402"/>
      <c r="D37" s="403"/>
      <c r="E37" s="404"/>
      <c r="F37" s="404"/>
      <c r="G37" s="772"/>
      <c r="H37" s="403"/>
      <c r="I37" s="404"/>
      <c r="J37" s="404"/>
      <c r="K37" s="772"/>
      <c r="L37" s="876"/>
      <c r="M37" s="877"/>
      <c r="N37" s="877"/>
      <c r="O37" s="87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782" t="s">
        <v>190</v>
      </c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33"/>
      <c r="V39" s="33"/>
      <c r="W39" s="34"/>
    </row>
    <row r="40" spans="2:23" s="31" customFormat="1" ht="18" thickBot="1">
      <c r="B40" s="32"/>
      <c r="C40" s="36"/>
      <c r="D40" s="783"/>
      <c r="E40" s="783"/>
      <c r="F40" s="783"/>
      <c r="G40" s="783"/>
      <c r="H40" s="783"/>
      <c r="I40" s="783"/>
      <c r="J40" s="783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300</v>
      </c>
      <c r="D41" s="784" t="s">
        <v>308</v>
      </c>
      <c r="E41" s="785"/>
      <c r="F41" s="785"/>
      <c r="G41" s="785"/>
      <c r="H41" s="785"/>
      <c r="I41" s="785"/>
      <c r="J41" s="786"/>
      <c r="K41" s="614"/>
      <c r="L41" s="614" t="s">
        <v>183</v>
      </c>
      <c r="M41" s="632"/>
      <c r="N41" s="842" t="s">
        <v>307</v>
      </c>
      <c r="O41" s="843"/>
      <c r="P41" s="843"/>
      <c r="Q41" s="843"/>
      <c r="R41" s="843"/>
      <c r="S41" s="843"/>
      <c r="T41" s="844"/>
      <c r="U41" s="33"/>
      <c r="V41" s="33"/>
      <c r="W41" s="34"/>
    </row>
    <row r="42" spans="2:23" s="31" customFormat="1" ht="17.25">
      <c r="B42" s="32"/>
      <c r="C42" s="36" t="s">
        <v>275</v>
      </c>
      <c r="D42" s="895" t="s">
        <v>313</v>
      </c>
      <c r="E42" s="896"/>
      <c r="F42" s="896"/>
      <c r="G42" s="896"/>
      <c r="H42" s="896"/>
      <c r="I42" s="896"/>
      <c r="J42" s="897"/>
      <c r="K42" s="38"/>
      <c r="L42" s="38" t="s">
        <v>192</v>
      </c>
      <c r="M42" s="633"/>
      <c r="N42" s="791" t="s">
        <v>193</v>
      </c>
      <c r="O42" s="792"/>
      <c r="P42" s="792"/>
      <c r="Q42" s="792"/>
      <c r="R42" s="792"/>
      <c r="S42" s="792"/>
      <c r="T42" s="793"/>
      <c r="U42" s="33"/>
      <c r="V42" s="33"/>
      <c r="W42" s="34"/>
    </row>
    <row r="43" spans="2:23" s="31" customFormat="1" ht="17.25">
      <c r="B43" s="32"/>
      <c r="C43" s="146" t="s">
        <v>343</v>
      </c>
      <c r="D43" s="889" t="s">
        <v>400</v>
      </c>
      <c r="E43" s="890"/>
      <c r="F43" s="890"/>
      <c r="G43" s="890"/>
      <c r="H43" s="890"/>
      <c r="I43" s="890"/>
      <c r="J43" s="891"/>
      <c r="K43" s="613"/>
      <c r="L43" s="613" t="s">
        <v>244</v>
      </c>
      <c r="M43" s="634"/>
      <c r="N43" s="892" t="s">
        <v>245</v>
      </c>
      <c r="O43" s="893"/>
      <c r="P43" s="893"/>
      <c r="Q43" s="893"/>
      <c r="R43" s="893"/>
      <c r="S43" s="893"/>
      <c r="T43" s="894"/>
      <c r="U43" s="33"/>
      <c r="V43" s="33"/>
      <c r="W43" s="34"/>
    </row>
    <row r="44" spans="2:23" s="31" customFormat="1" ht="17.25">
      <c r="B44" s="32"/>
      <c r="C44" s="423" t="s">
        <v>344</v>
      </c>
      <c r="D44" s="915" t="s">
        <v>351</v>
      </c>
      <c r="E44" s="916"/>
      <c r="F44" s="916"/>
      <c r="G44" s="916"/>
      <c r="H44" s="916"/>
      <c r="I44" s="916"/>
      <c r="J44" s="917"/>
      <c r="K44" s="38"/>
      <c r="L44" s="38" t="s">
        <v>345</v>
      </c>
      <c r="M44" s="633"/>
      <c r="N44" s="791" t="s">
        <v>401</v>
      </c>
      <c r="O44" s="792"/>
      <c r="P44" s="792"/>
      <c r="Q44" s="792"/>
      <c r="R44" s="792"/>
      <c r="S44" s="792"/>
      <c r="T44" s="793"/>
      <c r="U44" s="33"/>
      <c r="V44" s="33"/>
      <c r="W44" s="34"/>
    </row>
    <row r="45" spans="2:23" s="31" customFormat="1" ht="17.25">
      <c r="B45" s="32"/>
      <c r="C45" s="38" t="s">
        <v>342</v>
      </c>
      <c r="D45" s="791" t="s">
        <v>352</v>
      </c>
      <c r="E45" s="792"/>
      <c r="F45" s="792"/>
      <c r="G45" s="792"/>
      <c r="H45" s="792"/>
      <c r="I45" s="792"/>
      <c r="J45" s="793"/>
      <c r="K45" s="423"/>
      <c r="L45" s="612" t="s">
        <v>242</v>
      </c>
      <c r="M45" s="612"/>
      <c r="N45" s="912" t="s">
        <v>243</v>
      </c>
      <c r="O45" s="913"/>
      <c r="P45" s="913"/>
      <c r="Q45" s="913"/>
      <c r="R45" s="913"/>
      <c r="S45" s="913"/>
      <c r="T45" s="914"/>
      <c r="U45" s="33"/>
      <c r="V45" s="33"/>
      <c r="W45" s="34"/>
    </row>
    <row r="46" spans="2:23" s="31" customFormat="1" ht="18" thickBot="1">
      <c r="B46" s="32"/>
      <c r="C46" s="37" t="s">
        <v>346</v>
      </c>
      <c r="D46" s="794" t="s">
        <v>353</v>
      </c>
      <c r="E46" s="795"/>
      <c r="F46" s="795"/>
      <c r="G46" s="795"/>
      <c r="H46" s="795"/>
      <c r="I46" s="795"/>
      <c r="J46" s="796"/>
      <c r="K46" s="1198" t="s">
        <v>398</v>
      </c>
      <c r="L46" s="1198"/>
      <c r="M46" s="1198"/>
      <c r="N46" s="1199" t="s">
        <v>402</v>
      </c>
      <c r="O46" s="1200"/>
      <c r="P46" s="1200"/>
      <c r="Q46" s="1200"/>
      <c r="R46" s="1200"/>
      <c r="S46" s="1200"/>
      <c r="T46" s="1201"/>
      <c r="U46" s="33"/>
      <c r="V46" s="33"/>
      <c r="W46" s="34"/>
    </row>
    <row r="47" spans="2:23" s="31" customFormat="1" ht="19.5" customHeight="1" thickBot="1">
      <c r="B47" s="32"/>
      <c r="C47" s="39"/>
      <c r="D47" s="911"/>
      <c r="E47" s="911"/>
      <c r="F47" s="911"/>
      <c r="G47" s="911"/>
      <c r="H47" s="911"/>
      <c r="I47" s="911"/>
      <c r="J47" s="911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787" t="s">
        <v>246</v>
      </c>
      <c r="C49" s="788"/>
      <c r="D49" s="788"/>
      <c r="E49" s="788"/>
      <c r="F49" s="788"/>
      <c r="G49" s="788"/>
      <c r="H49" s="789"/>
      <c r="I49" s="50"/>
      <c r="J49" s="51"/>
      <c r="K49" s="51"/>
      <c r="L49" s="51"/>
      <c r="M49" s="51"/>
      <c r="N49" s="790" t="s">
        <v>194</v>
      </c>
      <c r="O49" s="790"/>
      <c r="P49" s="790"/>
      <c r="Q49" s="790"/>
      <c r="R49" s="790"/>
      <c r="S49" s="790"/>
      <c r="T49" s="790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195</v>
      </c>
      <c r="F51" s="65" t="s">
        <v>196</v>
      </c>
      <c r="G51" s="48"/>
      <c r="H51" s="49"/>
      <c r="I51" s="51"/>
      <c r="J51" s="50"/>
      <c r="K51" s="406"/>
      <c r="L51" s="406"/>
      <c r="M51" s="51"/>
      <c r="N51" s="66" t="s">
        <v>197</v>
      </c>
      <c r="O51" s="68" t="s">
        <v>198</v>
      </c>
      <c r="P51" s="68" t="s">
        <v>199</v>
      </c>
      <c r="Q51" s="67" t="s">
        <v>200</v>
      </c>
      <c r="R51" s="68" t="s">
        <v>201</v>
      </c>
      <c r="S51" s="68" t="s">
        <v>202</v>
      </c>
      <c r="T51" s="68" t="s">
        <v>203</v>
      </c>
      <c r="U51" s="67" t="s">
        <v>204</v>
      </c>
      <c r="V51" s="68" t="s">
        <v>205</v>
      </c>
      <c r="W51" s="60"/>
    </row>
    <row r="52" spans="2:23" s="31" customFormat="1" ht="15.75" customHeight="1">
      <c r="B52" s="61"/>
      <c r="C52" s="407"/>
      <c r="D52" s="408" t="s">
        <v>309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309</v>
      </c>
      <c r="N52" s="72">
        <v>18</v>
      </c>
      <c r="O52" s="72" t="s">
        <v>206</v>
      </c>
      <c r="P52" s="72" t="s">
        <v>144</v>
      </c>
      <c r="Q52" s="73" t="s">
        <v>144</v>
      </c>
      <c r="R52" s="72" t="s">
        <v>144</v>
      </c>
      <c r="S52" s="72" t="s">
        <v>144</v>
      </c>
      <c r="T52" s="72" t="s">
        <v>144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310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310</v>
      </c>
      <c r="N53" s="74">
        <v>250</v>
      </c>
      <c r="O53" s="74" t="s">
        <v>208</v>
      </c>
      <c r="P53" s="74" t="s">
        <v>267</v>
      </c>
      <c r="Q53" s="75" t="s">
        <v>144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311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311</v>
      </c>
      <c r="N54" s="74">
        <v>12</v>
      </c>
      <c r="O54" s="74" t="s">
        <v>206</v>
      </c>
      <c r="P54" s="74" t="s">
        <v>144</v>
      </c>
      <c r="Q54" s="75" t="s">
        <v>144</v>
      </c>
      <c r="R54" s="74" t="s">
        <v>144</v>
      </c>
      <c r="S54" s="74" t="s">
        <v>144</v>
      </c>
      <c r="T54" s="74" t="s">
        <v>144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312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312</v>
      </c>
      <c r="N55" s="74">
        <v>12</v>
      </c>
      <c r="O55" s="74" t="s">
        <v>206</v>
      </c>
      <c r="P55" s="74" t="s">
        <v>267</v>
      </c>
      <c r="Q55" s="75" t="s">
        <v>144</v>
      </c>
      <c r="R55" s="74">
        <v>2</v>
      </c>
      <c r="S55" s="74">
        <v>1</v>
      </c>
      <c r="T55" s="74" t="s">
        <v>144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313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313</v>
      </c>
      <c r="N56" s="74">
        <v>250</v>
      </c>
      <c r="O56" s="74" t="s">
        <v>208</v>
      </c>
      <c r="P56" s="74" t="s">
        <v>267</v>
      </c>
      <c r="Q56" s="75" t="s">
        <v>144</v>
      </c>
      <c r="R56" s="74">
        <v>2</v>
      </c>
      <c r="S56" s="74">
        <v>1</v>
      </c>
      <c r="T56" s="74" t="s">
        <v>144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350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350</v>
      </c>
      <c r="N57" s="74">
        <v>50</v>
      </c>
      <c r="O57" s="74" t="s">
        <v>208</v>
      </c>
      <c r="P57" s="74" t="s">
        <v>267</v>
      </c>
      <c r="Q57" s="75" t="s">
        <v>144</v>
      </c>
      <c r="R57" s="74">
        <v>2</v>
      </c>
      <c r="S57" s="74">
        <v>1</v>
      </c>
      <c r="T57" s="275" t="s">
        <v>144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351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351</v>
      </c>
      <c r="N58" s="74">
        <v>75</v>
      </c>
      <c r="O58" s="74" t="s">
        <v>208</v>
      </c>
      <c r="P58" s="74" t="s">
        <v>267</v>
      </c>
      <c r="Q58" s="75" t="s">
        <v>144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352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352</v>
      </c>
      <c r="N59" s="74">
        <v>50</v>
      </c>
      <c r="O59" s="74" t="s">
        <v>208</v>
      </c>
      <c r="P59" s="275" t="s">
        <v>144</v>
      </c>
      <c r="Q59" s="75" t="s">
        <v>144</v>
      </c>
      <c r="R59" s="275" t="s">
        <v>144</v>
      </c>
      <c r="S59" s="275" t="s">
        <v>144</v>
      </c>
      <c r="T59" s="74" t="s">
        <v>144</v>
      </c>
      <c r="U59" s="276" t="s">
        <v>144</v>
      </c>
      <c r="V59" s="275" t="s">
        <v>144</v>
      </c>
      <c r="W59" s="60"/>
    </row>
    <row r="60" spans="2:23" s="31" customFormat="1" ht="15.75" customHeight="1">
      <c r="B60" s="61"/>
      <c r="C60" s="407"/>
      <c r="D60" s="419" t="s">
        <v>266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266</v>
      </c>
      <c r="N60" s="74" t="s">
        <v>268</v>
      </c>
      <c r="O60" s="74" t="s">
        <v>208</v>
      </c>
      <c r="P60" s="74" t="s">
        <v>209</v>
      </c>
      <c r="Q60" s="75" t="s">
        <v>144</v>
      </c>
      <c r="R60" s="74">
        <v>2</v>
      </c>
      <c r="S60" s="74">
        <v>1</v>
      </c>
      <c r="T60" s="74" t="s">
        <v>144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353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353</v>
      </c>
      <c r="N61" s="74">
        <v>40</v>
      </c>
      <c r="O61" s="74" t="s">
        <v>208</v>
      </c>
      <c r="P61" s="74" t="s">
        <v>267</v>
      </c>
      <c r="Q61" s="75" t="s">
        <v>144</v>
      </c>
      <c r="R61" s="275" t="s">
        <v>144</v>
      </c>
      <c r="S61" s="275" t="s">
        <v>144</v>
      </c>
      <c r="T61" s="74" t="s">
        <v>144</v>
      </c>
      <c r="U61" s="276" t="s">
        <v>144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354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354</v>
      </c>
      <c r="N62" s="74">
        <v>40</v>
      </c>
      <c r="O62" s="74" t="s">
        <v>208</v>
      </c>
      <c r="P62" s="275" t="s">
        <v>144</v>
      </c>
      <c r="Q62" s="75" t="s">
        <v>144</v>
      </c>
      <c r="R62" s="275" t="s">
        <v>144</v>
      </c>
      <c r="S62" s="275" t="s">
        <v>144</v>
      </c>
      <c r="T62" s="74" t="s">
        <v>144</v>
      </c>
      <c r="U62" s="276" t="s">
        <v>144</v>
      </c>
      <c r="V62" s="275" t="s">
        <v>144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208</v>
      </c>
      <c r="P63" s="277" t="s">
        <v>144</v>
      </c>
      <c r="Q63" s="40" t="s">
        <v>144</v>
      </c>
      <c r="R63" s="277" t="s">
        <v>144</v>
      </c>
      <c r="S63" s="277" t="s">
        <v>144</v>
      </c>
      <c r="T63" s="277" t="s">
        <v>144</v>
      </c>
      <c r="U63" s="277" t="s">
        <v>144</v>
      </c>
      <c r="V63" s="277" t="s">
        <v>144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823" t="s">
        <v>210</v>
      </c>
      <c r="C65" s="824"/>
      <c r="D65" s="825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197</v>
      </c>
      <c r="O66" s="50" t="s">
        <v>213</v>
      </c>
      <c r="P66" s="50"/>
      <c r="Q66" s="119" t="s">
        <v>200</v>
      </c>
      <c r="R66" s="50" t="s">
        <v>214</v>
      </c>
      <c r="S66" s="50"/>
      <c r="T66" s="119" t="s">
        <v>203</v>
      </c>
      <c r="U66" s="50" t="s">
        <v>215</v>
      </c>
      <c r="V66" s="50"/>
      <c r="W66" s="60"/>
    </row>
    <row r="67" spans="2:25" s="31" customFormat="1" ht="15.75" customHeight="1">
      <c r="B67" s="823" t="s">
        <v>211</v>
      </c>
      <c r="C67" s="824"/>
      <c r="D67" s="825"/>
      <c r="E67" s="117">
        <v>30</v>
      </c>
      <c r="F67" s="118" t="s">
        <v>212</v>
      </c>
      <c r="G67" s="55"/>
      <c r="H67" s="56"/>
      <c r="I67" s="50"/>
      <c r="J67" s="50"/>
      <c r="K67" s="50"/>
      <c r="L67" s="50"/>
      <c r="M67" s="50"/>
      <c r="N67" s="119" t="s">
        <v>198</v>
      </c>
      <c r="O67" s="50" t="s">
        <v>216</v>
      </c>
      <c r="P67" s="50"/>
      <c r="Q67" s="119" t="s">
        <v>201</v>
      </c>
      <c r="R67" s="50" t="s">
        <v>217</v>
      </c>
      <c r="S67" s="50"/>
      <c r="T67" s="119" t="s">
        <v>204</v>
      </c>
      <c r="U67" s="50" t="s">
        <v>218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199</v>
      </c>
      <c r="O68" s="50" t="s">
        <v>220</v>
      </c>
      <c r="P68" s="50"/>
      <c r="Q68" s="119" t="s">
        <v>202</v>
      </c>
      <c r="R68" s="50" t="s">
        <v>221</v>
      </c>
      <c r="S68" s="50"/>
      <c r="T68" s="119" t="s">
        <v>205</v>
      </c>
      <c r="U68" s="50" t="s">
        <v>222</v>
      </c>
      <c r="V68" s="50"/>
      <c r="W68" s="60"/>
      <c r="X68" s="637"/>
      <c r="Y68" s="637"/>
    </row>
    <row r="69" spans="2:25" s="31" customFormat="1" ht="15.75" customHeight="1">
      <c r="B69" s="823" t="s">
        <v>219</v>
      </c>
      <c r="C69" s="824"/>
      <c r="D69" s="825"/>
      <c r="E69" s="117">
        <v>30</v>
      </c>
      <c r="F69" s="118" t="s">
        <v>212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790" t="s">
        <v>223</v>
      </c>
      <c r="O70" s="790"/>
      <c r="P70" s="790"/>
      <c r="Q70" s="790"/>
      <c r="R70" s="790"/>
      <c r="S70" s="790"/>
      <c r="T70" s="790"/>
      <c r="U70" s="790"/>
      <c r="V70" s="790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E25:E28"/>
    <mergeCell ref="F25:F28"/>
    <mergeCell ref="G25:G28"/>
    <mergeCell ref="H32:H35"/>
    <mergeCell ref="L7:O8"/>
    <mergeCell ref="D17:G18"/>
    <mergeCell ref="D19:G20"/>
    <mergeCell ref="D21:G23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N46:T46"/>
    <mergeCell ref="K47:M47"/>
    <mergeCell ref="N47:T47"/>
    <mergeCell ref="D47:J4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H18:K19"/>
    <mergeCell ref="L18:O19"/>
    <mergeCell ref="R25:R28"/>
    <mergeCell ref="O25:O28"/>
    <mergeCell ref="L25:L28"/>
    <mergeCell ref="M25:M28"/>
    <mergeCell ref="P14:P17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Q25:Q28"/>
    <mergeCell ref="T14:W17"/>
    <mergeCell ref="S14:S17"/>
    <mergeCell ref="T18:W18"/>
    <mergeCell ref="T6:W6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P20:P23"/>
    <mergeCell ref="Q20:Q23"/>
    <mergeCell ref="T19:W28"/>
    <mergeCell ref="L20:L23"/>
    <mergeCell ref="S20:S23"/>
    <mergeCell ref="L24:O24"/>
    <mergeCell ref="P24:S24"/>
    <mergeCell ref="R20:R23"/>
    <mergeCell ref="P18:S19"/>
    <mergeCell ref="O20:O23"/>
    <mergeCell ref="D29:F31"/>
    <mergeCell ref="H29:J31"/>
    <mergeCell ref="N20:N23"/>
    <mergeCell ref="D24:G24"/>
    <mergeCell ref="H24:K24"/>
    <mergeCell ref="J20:J23"/>
    <mergeCell ref="K20:K23"/>
    <mergeCell ref="K32:K34"/>
    <mergeCell ref="P32:P35"/>
    <mergeCell ref="Q32:Q35"/>
    <mergeCell ref="R32:R35"/>
    <mergeCell ref="K35:K37"/>
    <mergeCell ref="C32:C34"/>
    <mergeCell ref="C35:C36"/>
    <mergeCell ref="D32:F35"/>
    <mergeCell ref="G32:G34"/>
    <mergeCell ref="G35:G37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C39:T39"/>
    <mergeCell ref="D40:J40"/>
    <mergeCell ref="D41:J41"/>
    <mergeCell ref="B49:H49"/>
    <mergeCell ref="N49:T49"/>
    <mergeCell ref="D45:J45"/>
    <mergeCell ref="D46:J46"/>
    <mergeCell ref="K46:M46"/>
    <mergeCell ref="N41:T41"/>
    <mergeCell ref="N42:T42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1386" t="s">
        <v>314</v>
      </c>
      <c r="B6" s="1387"/>
      <c r="C6" s="1388"/>
      <c r="D6" s="1387"/>
      <c r="E6" s="1388"/>
      <c r="F6" s="1389"/>
      <c r="G6" s="1390"/>
    </row>
    <row r="7" spans="1:7" s="24" customFormat="1" ht="18">
      <c r="A7" s="1395">
        <v>1</v>
      </c>
      <c r="B7" s="1404" t="s">
        <v>50</v>
      </c>
      <c r="C7" s="1388"/>
      <c r="D7" s="1387"/>
      <c r="E7" s="1388"/>
      <c r="F7" s="1389"/>
      <c r="G7" s="1390"/>
    </row>
    <row r="8" spans="1:7" s="24" customFormat="1" ht="18">
      <c r="A8" s="1395">
        <v>2</v>
      </c>
      <c r="B8" s="1404" t="s">
        <v>51</v>
      </c>
      <c r="C8" s="1388"/>
      <c r="D8" s="1387"/>
      <c r="E8" s="1388"/>
      <c r="F8" s="1389"/>
      <c r="G8" s="1390"/>
    </row>
    <row r="9" spans="1:7" s="24" customFormat="1" ht="18">
      <c r="A9" s="1404"/>
      <c r="B9" s="1387"/>
      <c r="C9" s="1388"/>
      <c r="D9" s="1387"/>
      <c r="E9" s="1388"/>
      <c r="F9" s="1389"/>
      <c r="G9" s="1390"/>
    </row>
    <row r="10" spans="1:7" s="24" customFormat="1" ht="18">
      <c r="A10" s="1405" t="s">
        <v>96</v>
      </c>
      <c r="B10" s="1387"/>
      <c r="C10" s="1388"/>
      <c r="D10" s="1387"/>
      <c r="E10" s="1388"/>
      <c r="F10" s="1389"/>
      <c r="G10" s="1390"/>
    </row>
    <row r="11" spans="1:7" s="24" customFormat="1" ht="18">
      <c r="A11" s="1395">
        <v>1</v>
      </c>
      <c r="B11" s="1404" t="s">
        <v>52</v>
      </c>
      <c r="C11" s="1388"/>
      <c r="D11" s="1387"/>
      <c r="E11" s="1388"/>
      <c r="F11" s="1389"/>
      <c r="G11" s="1390"/>
    </row>
    <row r="12" spans="1:7" s="24" customFormat="1" ht="18">
      <c r="A12" s="1395">
        <v>2</v>
      </c>
      <c r="B12" s="1404" t="s">
        <v>53</v>
      </c>
      <c r="C12" s="1388"/>
      <c r="D12" s="1387"/>
      <c r="E12" s="1388"/>
      <c r="F12" s="1389"/>
      <c r="G12" s="1390"/>
    </row>
    <row r="13" spans="1:7" s="24" customFormat="1" ht="18">
      <c r="A13" s="1404"/>
      <c r="B13" s="1387"/>
      <c r="C13" s="1388"/>
      <c r="D13" s="1387"/>
      <c r="E13" s="1388"/>
      <c r="F13" s="1389"/>
      <c r="G13" s="1390"/>
    </row>
    <row r="14" spans="1:7" s="24" customFormat="1" ht="18">
      <c r="A14" s="1405" t="s">
        <v>355</v>
      </c>
      <c r="B14" s="1387"/>
      <c r="C14" s="1388"/>
      <c r="D14" s="1387"/>
      <c r="E14" s="1388"/>
      <c r="F14" s="1389"/>
      <c r="G14" s="1390"/>
    </row>
    <row r="15" spans="1:7" s="24" customFormat="1" ht="18">
      <c r="A15" s="1395">
        <v>1</v>
      </c>
      <c r="B15" s="1404" t="s">
        <v>54</v>
      </c>
      <c r="C15" s="1388"/>
      <c r="D15" s="1387"/>
      <c r="E15" s="1388"/>
      <c r="F15" s="1389"/>
      <c r="G15" s="1390"/>
    </row>
    <row r="16" spans="1:7" s="24" customFormat="1" ht="18">
      <c r="A16" s="1395">
        <v>2</v>
      </c>
      <c r="B16" s="1404" t="s">
        <v>55</v>
      </c>
      <c r="C16" s="1388"/>
      <c r="D16" s="1387"/>
      <c r="E16" s="1388"/>
      <c r="F16" s="1389"/>
      <c r="G16" s="1390"/>
    </row>
    <row r="17" spans="1:7" s="24" customFormat="1" ht="18">
      <c r="A17" s="1395">
        <v>3</v>
      </c>
      <c r="B17" s="1404" t="s">
        <v>56</v>
      </c>
      <c r="C17" s="1388"/>
      <c r="D17" s="1387"/>
      <c r="E17" s="1388"/>
      <c r="F17" s="1389"/>
      <c r="G17" s="1390"/>
    </row>
    <row r="18" spans="1:7" s="24" customFormat="1" ht="18">
      <c r="A18" s="1391"/>
      <c r="B18" s="1387"/>
      <c r="C18" s="1388"/>
      <c r="D18" s="1387"/>
      <c r="E18" s="1388"/>
      <c r="F18" s="1389"/>
      <c r="G18" s="1390"/>
    </row>
    <row r="19" spans="1:7" s="24" customFormat="1" ht="18">
      <c r="A19" s="1386" t="s">
        <v>356</v>
      </c>
      <c r="B19" s="1387"/>
      <c r="C19" s="1388"/>
      <c r="D19" s="1387"/>
      <c r="E19" s="1388"/>
      <c r="F19" s="1389"/>
      <c r="G19" s="1390"/>
    </row>
    <row r="20" spans="1:3" s="1385" customFormat="1" ht="17.25">
      <c r="A20" s="1395">
        <v>1</v>
      </c>
      <c r="B20" s="1393" t="s">
        <v>24</v>
      </c>
      <c r="C20" s="1387"/>
    </row>
    <row r="21" spans="1:3" ht="17.25">
      <c r="A21" s="1395">
        <v>2</v>
      </c>
      <c r="B21" s="1393" t="s">
        <v>25</v>
      </c>
      <c r="C21" s="21"/>
    </row>
    <row r="22" spans="1:6" s="1385" customFormat="1" ht="17.25">
      <c r="A22" s="1395">
        <v>3</v>
      </c>
      <c r="B22" s="1394" t="s">
        <v>26</v>
      </c>
      <c r="C22" s="1387"/>
      <c r="D22" s="1392"/>
      <c r="E22" s="1392"/>
      <c r="F22" s="1392"/>
    </row>
    <row r="23" spans="1:6" s="1385" customFormat="1" ht="17.25">
      <c r="A23" s="1395">
        <v>4</v>
      </c>
      <c r="B23" s="1394" t="s">
        <v>27</v>
      </c>
      <c r="C23" s="1387"/>
      <c r="D23" s="1392"/>
      <c r="E23" s="1392"/>
      <c r="F23" s="1392"/>
    </row>
    <row r="24" spans="1:3" s="1385" customFormat="1" ht="18">
      <c r="A24" s="1395">
        <v>5</v>
      </c>
      <c r="B24" s="1393" t="s">
        <v>28</v>
      </c>
      <c r="C24" s="24"/>
    </row>
    <row r="25" spans="1:3" s="1385" customFormat="1" ht="18">
      <c r="A25" s="1395">
        <v>6</v>
      </c>
      <c r="B25" s="1393" t="s">
        <v>29</v>
      </c>
      <c r="C25" s="24"/>
    </row>
    <row r="26" spans="1:7" s="24" customFormat="1" ht="18">
      <c r="A26" s="1391"/>
      <c r="B26" s="1387"/>
      <c r="C26" s="1388"/>
      <c r="D26" s="1387"/>
      <c r="E26" s="1388"/>
      <c r="F26" s="1389"/>
      <c r="G26" s="1390"/>
    </row>
    <row r="27" spans="1:7" s="24" customFormat="1" ht="18">
      <c r="A27" s="1386" t="s">
        <v>357</v>
      </c>
      <c r="B27" s="1387"/>
      <c r="C27" s="1388"/>
      <c r="D27" s="1387"/>
      <c r="E27" s="1388"/>
      <c r="F27" s="1389"/>
      <c r="G27" s="1390"/>
    </row>
    <row r="28" spans="1:7" s="24" customFormat="1" ht="18">
      <c r="A28" s="1395">
        <v>1</v>
      </c>
      <c r="B28" s="1396" t="s">
        <v>30</v>
      </c>
      <c r="C28" s="1387"/>
      <c r="D28" s="1397"/>
      <c r="E28" s="1388"/>
      <c r="F28" s="1389"/>
      <c r="G28" s="1390"/>
    </row>
    <row r="29" spans="1:7" s="24" customFormat="1" ht="18">
      <c r="A29" s="1395">
        <v>2</v>
      </c>
      <c r="B29" s="1396" t="s">
        <v>31</v>
      </c>
      <c r="C29" s="1387"/>
      <c r="D29" s="1397"/>
      <c r="E29" s="1388"/>
      <c r="F29" s="1389"/>
      <c r="G29" s="1390"/>
    </row>
    <row r="30" spans="1:7" s="24" customFormat="1" ht="18">
      <c r="A30" s="1395">
        <v>3</v>
      </c>
      <c r="B30" s="1396" t="s">
        <v>32</v>
      </c>
      <c r="C30" s="1397"/>
      <c r="D30" s="1397"/>
      <c r="E30" s="1388"/>
      <c r="F30" s="1389"/>
      <c r="G30" s="1390"/>
    </row>
    <row r="31" spans="1:7" s="24" customFormat="1" ht="18">
      <c r="A31" s="1395">
        <v>4</v>
      </c>
      <c r="B31" s="1396" t="s">
        <v>33</v>
      </c>
      <c r="C31" s="1397"/>
      <c r="D31" s="1397"/>
      <c r="E31" s="1388"/>
      <c r="F31" s="1389"/>
      <c r="G31" s="1390"/>
    </row>
    <row r="32" spans="1:7" s="24" customFormat="1" ht="18">
      <c r="A32" s="1395">
        <v>5</v>
      </c>
      <c r="B32" s="1394" t="s">
        <v>34</v>
      </c>
      <c r="C32" s="1397"/>
      <c r="D32" s="1397"/>
      <c r="E32" s="1388"/>
      <c r="F32" s="1389"/>
      <c r="G32" s="1390"/>
    </row>
    <row r="33" spans="1:7" s="24" customFormat="1" ht="18">
      <c r="A33" s="1395">
        <v>6</v>
      </c>
      <c r="B33" s="1398" t="s">
        <v>35</v>
      </c>
      <c r="C33" s="1397"/>
      <c r="D33" s="1397"/>
      <c r="E33" s="1388"/>
      <c r="F33" s="1389"/>
      <c r="G33" s="1390"/>
    </row>
    <row r="34" spans="1:7" s="24" customFormat="1" ht="18">
      <c r="A34" s="1395">
        <v>7</v>
      </c>
      <c r="B34" s="1398" t="s">
        <v>29</v>
      </c>
      <c r="C34" s="1397"/>
      <c r="D34" s="1397"/>
      <c r="E34" s="1388"/>
      <c r="F34" s="1389"/>
      <c r="G34" s="1390"/>
    </row>
    <row r="35" spans="1:7" s="24" customFormat="1" ht="18">
      <c r="A35" s="1395"/>
      <c r="B35" s="1398"/>
      <c r="C35" s="1397"/>
      <c r="D35" s="1397"/>
      <c r="E35" s="1388"/>
      <c r="F35" s="1389"/>
      <c r="G35" s="1390"/>
    </row>
    <row r="36" spans="1:7" s="24" customFormat="1" ht="18">
      <c r="A36" s="1386" t="s">
        <v>47</v>
      </c>
      <c r="B36" s="1387"/>
      <c r="C36" s="1388"/>
      <c r="D36" s="1387"/>
      <c r="E36" s="1388"/>
      <c r="F36" s="1389"/>
      <c r="G36" s="1390"/>
    </row>
    <row r="37" spans="1:7" s="24" customFormat="1" ht="18">
      <c r="A37" s="1395">
        <v>1</v>
      </c>
      <c r="B37" s="1398" t="s">
        <v>48</v>
      </c>
      <c r="C37" s="1397"/>
      <c r="D37" s="1397"/>
      <c r="E37" s="1388"/>
      <c r="F37" s="1389"/>
      <c r="G37" s="1390"/>
    </row>
    <row r="38" spans="1:7" s="24" customFormat="1" ht="18">
      <c r="A38" s="1395">
        <v>2</v>
      </c>
      <c r="B38" s="1398" t="s">
        <v>49</v>
      </c>
      <c r="C38" s="1397"/>
      <c r="D38" s="1397"/>
      <c r="E38" s="1388"/>
      <c r="F38" s="1389"/>
      <c r="G38" s="1390"/>
    </row>
    <row r="39" spans="1:7" s="24" customFormat="1" ht="18">
      <c r="A39" s="1395">
        <v>3</v>
      </c>
      <c r="B39" s="1398" t="s">
        <v>29</v>
      </c>
      <c r="C39" s="1397"/>
      <c r="D39" s="1397"/>
      <c r="E39" s="1388"/>
      <c r="F39" s="1389"/>
      <c r="G39" s="1390"/>
    </row>
    <row r="40" spans="1:7" s="24" customFormat="1" ht="18">
      <c r="A40" s="1391"/>
      <c r="B40" s="1387"/>
      <c r="C40" s="1388"/>
      <c r="D40" s="1387"/>
      <c r="E40" s="1388"/>
      <c r="F40" s="1389"/>
      <c r="G40" s="1390"/>
    </row>
    <row r="41" spans="1:7" s="648" customFormat="1" ht="17.25">
      <c r="A41" s="1386" t="s">
        <v>358</v>
      </c>
      <c r="B41" s="1387"/>
      <c r="C41" s="1388"/>
      <c r="D41" s="1387"/>
      <c r="E41" s="1388"/>
      <c r="F41" s="1389"/>
      <c r="G41" s="1390"/>
    </row>
    <row r="42" spans="1:7" s="648" customFormat="1" ht="17.25">
      <c r="A42" s="1399">
        <v>1</v>
      </c>
      <c r="B42" s="1400" t="s">
        <v>36</v>
      </c>
      <c r="C42" s="1388"/>
      <c r="D42" s="1387"/>
      <c r="E42" s="1388"/>
      <c r="F42" s="1389"/>
      <c r="G42" s="1390"/>
    </row>
    <row r="43" spans="1:7" s="648" customFormat="1" ht="17.25">
      <c r="A43" s="1399">
        <v>2</v>
      </c>
      <c r="B43" s="1400" t="s">
        <v>37</v>
      </c>
      <c r="C43" s="1388"/>
      <c r="D43" s="1387"/>
      <c r="E43" s="1388"/>
      <c r="F43" s="1389"/>
      <c r="G43" s="1390"/>
    </row>
    <row r="44" spans="1:7" s="648" customFormat="1" ht="17.25">
      <c r="A44" s="1399">
        <v>3</v>
      </c>
      <c r="B44" s="1400" t="s">
        <v>38</v>
      </c>
      <c r="C44" s="1388"/>
      <c r="D44" s="1387"/>
      <c r="E44" s="1388"/>
      <c r="F44" s="1389"/>
      <c r="G44" s="1390"/>
    </row>
    <row r="45" spans="1:7" s="648" customFormat="1" ht="17.25">
      <c r="A45" s="1399">
        <v>4</v>
      </c>
      <c r="B45" s="1400" t="s">
        <v>46</v>
      </c>
      <c r="C45" s="1388"/>
      <c r="D45" s="1387"/>
      <c r="E45" s="1388"/>
      <c r="F45" s="1389"/>
      <c r="G45" s="1390"/>
    </row>
    <row r="46" spans="1:7" s="648" customFormat="1" ht="17.25">
      <c r="A46" s="1399">
        <v>5</v>
      </c>
      <c r="B46" s="1400" t="s">
        <v>39</v>
      </c>
      <c r="C46" s="1388"/>
      <c r="D46" s="1387"/>
      <c r="E46" s="1388"/>
      <c r="F46" s="1389"/>
      <c r="G46" s="1390"/>
    </row>
    <row r="47" spans="1:7" s="648" customFormat="1" ht="17.25">
      <c r="A47" s="1399">
        <v>6</v>
      </c>
      <c r="B47" s="1400" t="s">
        <v>40</v>
      </c>
      <c r="C47" s="1388"/>
      <c r="D47" s="1387"/>
      <c r="E47" s="1388"/>
      <c r="F47" s="1389"/>
      <c r="G47" s="1390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130</v>
      </c>
      <c r="C49" s="17" t="s">
        <v>131</v>
      </c>
      <c r="D49" s="2" t="s">
        <v>130</v>
      </c>
      <c r="E49" s="17"/>
      <c r="F49" s="18" t="s">
        <v>130</v>
      </c>
      <c r="G49" s="19" t="s">
        <v>130</v>
      </c>
    </row>
    <row r="50" spans="2:4" ht="15">
      <c r="B50" s="17"/>
      <c r="C50" s="17" t="s">
        <v>132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26">
      <selection activeCell="C1" sqref="C1"/>
    </sheetView>
  </sheetViews>
  <sheetFormatPr defaultColWidth="9.3984375" defaultRowHeight="16.5" customHeight="1"/>
  <cols>
    <col min="1" max="1" width="6.19921875" style="1384" customWidth="1"/>
    <col min="2" max="2" width="4.69921875" style="1342" customWidth="1"/>
    <col min="3" max="3" width="48.19921875" style="1371" customWidth="1"/>
    <col min="4" max="4" width="2.69921875" style="1342" customWidth="1"/>
    <col min="5" max="5" width="13.09765625" style="1342" customWidth="1"/>
    <col min="6" max="6" width="3.19921875" style="1373" customWidth="1"/>
    <col min="7" max="7" width="8.19921875" style="1383" customWidth="1"/>
    <col min="8" max="8" width="4.09765625" style="1342" customWidth="1"/>
    <col min="9" max="16384" width="9.3984375" style="1342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1344"/>
      <c r="B6" s="1345"/>
      <c r="C6" s="1361"/>
      <c r="D6" s="1345"/>
      <c r="E6" s="1345"/>
      <c r="F6" s="1346" t="s">
        <v>233</v>
      </c>
      <c r="G6" s="1346"/>
      <c r="H6" s="1347"/>
    </row>
    <row r="7" spans="1:7" s="1343" customFormat="1" ht="16.5" customHeight="1">
      <c r="A7" s="1355">
        <v>1</v>
      </c>
      <c r="B7" s="1348" t="s">
        <v>50</v>
      </c>
      <c r="C7" s="1366" t="s">
        <v>122</v>
      </c>
      <c r="D7" s="1333" t="s">
        <v>123</v>
      </c>
      <c r="E7" s="1333" t="s">
        <v>137</v>
      </c>
      <c r="F7" s="1357">
        <v>1</v>
      </c>
      <c r="G7" s="1358">
        <f>TIME(13,0,0)</f>
        <v>0.5416666666666666</v>
      </c>
    </row>
    <row r="8" spans="1:7" s="1343" customFormat="1" ht="16.5" customHeight="1">
      <c r="A8" s="1355">
        <v>2</v>
      </c>
      <c r="B8" s="1348" t="s">
        <v>51</v>
      </c>
      <c r="C8" s="1366"/>
      <c r="D8" s="1333"/>
      <c r="E8" s="1333"/>
      <c r="F8" s="1357"/>
      <c r="G8" s="1358"/>
    </row>
    <row r="9" spans="1:7" s="1343" customFormat="1" ht="16.5" customHeight="1">
      <c r="A9" s="1348">
        <v>1.1</v>
      </c>
      <c r="B9" s="1355" t="s">
        <v>140</v>
      </c>
      <c r="C9" s="1362" t="s">
        <v>112</v>
      </c>
      <c r="D9" s="1333" t="s">
        <v>123</v>
      </c>
      <c r="E9" s="1333" t="s">
        <v>149</v>
      </c>
      <c r="F9" s="1357"/>
      <c r="G9" s="1358">
        <f>G7+TIME(0,F7,0)</f>
        <v>0.5423611111111111</v>
      </c>
    </row>
    <row r="10" spans="1:7" s="1343" customFormat="1" ht="16.5" customHeight="1">
      <c r="A10" s="1348"/>
      <c r="B10" s="1355"/>
      <c r="C10" s="1362"/>
      <c r="D10" s="1333"/>
      <c r="E10" s="1333"/>
      <c r="F10" s="1357"/>
      <c r="G10" s="1358">
        <f aca="true" t="shared" si="0" ref="G10:G63">G9+TIME(0,F9,0)</f>
        <v>0.5423611111111111</v>
      </c>
    </row>
    <row r="11" spans="1:7" s="1343" customFormat="1" ht="16.5" customHeight="1">
      <c r="A11" s="1355">
        <v>1</v>
      </c>
      <c r="B11" s="1348" t="s">
        <v>52</v>
      </c>
      <c r="C11" s="1362" t="s">
        <v>145</v>
      </c>
      <c r="D11" s="1333"/>
      <c r="E11" s="1333"/>
      <c r="F11" s="1357"/>
      <c r="G11" s="1358">
        <f t="shared" si="0"/>
        <v>0.5423611111111111</v>
      </c>
    </row>
    <row r="12" spans="1:7" ht="30" customHeight="1">
      <c r="A12" s="1352">
        <v>2</v>
      </c>
      <c r="B12" s="1353" t="s">
        <v>53</v>
      </c>
      <c r="C12" s="1366" t="s">
        <v>13</v>
      </c>
      <c r="D12" s="1332" t="s">
        <v>123</v>
      </c>
      <c r="E12" s="1333" t="s">
        <v>137</v>
      </c>
      <c r="F12" s="1351">
        <v>1</v>
      </c>
      <c r="G12" s="1358">
        <f t="shared" si="0"/>
        <v>0.5423611111111111</v>
      </c>
    </row>
    <row r="13" spans="1:7" ht="16.5" customHeight="1">
      <c r="A13" s="1352" t="s">
        <v>285</v>
      </c>
      <c r="B13" s="1350" t="s">
        <v>140</v>
      </c>
      <c r="C13" s="1366" t="s">
        <v>403</v>
      </c>
      <c r="D13" s="1332" t="s">
        <v>123</v>
      </c>
      <c r="E13" s="1333" t="s">
        <v>137</v>
      </c>
      <c r="F13" s="1351"/>
      <c r="G13" s="1358">
        <f t="shared" si="0"/>
        <v>0.5430555555555555</v>
      </c>
    </row>
    <row r="14" spans="1:7" ht="16.5" customHeight="1">
      <c r="A14" s="1352">
        <v>2.2</v>
      </c>
      <c r="B14" s="1350" t="s">
        <v>140</v>
      </c>
      <c r="C14" s="1366" t="s">
        <v>327</v>
      </c>
      <c r="D14" s="1332" t="s">
        <v>123</v>
      </c>
      <c r="E14" s="1333" t="s">
        <v>21</v>
      </c>
      <c r="F14" s="1351"/>
      <c r="G14" s="1358">
        <f t="shared" si="0"/>
        <v>0.5430555555555555</v>
      </c>
    </row>
    <row r="15" spans="1:7" s="1343" customFormat="1" ht="16.5" customHeight="1">
      <c r="A15" s="1355">
        <v>1</v>
      </c>
      <c r="B15" s="1348" t="s">
        <v>54</v>
      </c>
      <c r="C15" s="1333"/>
      <c r="D15" s="1333"/>
      <c r="E15" s="1333"/>
      <c r="F15" s="1357"/>
      <c r="G15" s="1358">
        <f t="shared" si="0"/>
        <v>0.5430555555555555</v>
      </c>
    </row>
    <row r="16" spans="1:7" s="1343" customFormat="1" ht="16.5" customHeight="1">
      <c r="A16" s="1355">
        <v>2</v>
      </c>
      <c r="B16" s="1348" t="s">
        <v>55</v>
      </c>
      <c r="C16" s="1367"/>
      <c r="D16" s="1333"/>
      <c r="E16" s="1333"/>
      <c r="F16" s="1357"/>
      <c r="G16" s="1358">
        <f t="shared" si="0"/>
        <v>0.5430555555555555</v>
      </c>
    </row>
    <row r="17" spans="1:7" s="1343" customFormat="1" ht="16.5" customHeight="1">
      <c r="A17" s="1355">
        <v>3</v>
      </c>
      <c r="B17" s="1348" t="s">
        <v>56</v>
      </c>
      <c r="C17" s="1362" t="s">
        <v>234</v>
      </c>
      <c r="D17" s="1333"/>
      <c r="E17" s="1333"/>
      <c r="F17" s="1357"/>
      <c r="G17" s="1358">
        <f t="shared" si="0"/>
        <v>0.5430555555555555</v>
      </c>
    </row>
    <row r="18" spans="1:7" s="1343" customFormat="1" ht="16.5" customHeight="1">
      <c r="A18" s="1348">
        <v>3.1</v>
      </c>
      <c r="B18" s="1355" t="s">
        <v>105</v>
      </c>
      <c r="C18" s="1354" t="s">
        <v>288</v>
      </c>
      <c r="D18" s="1333" t="s">
        <v>123</v>
      </c>
      <c r="E18" s="1333" t="s">
        <v>14</v>
      </c>
      <c r="F18" s="1357">
        <v>2</v>
      </c>
      <c r="G18" s="1358">
        <f t="shared" si="0"/>
        <v>0.5430555555555555</v>
      </c>
    </row>
    <row r="19" spans="1:7" ht="16.5" customHeight="1">
      <c r="A19" s="1352" t="s">
        <v>406</v>
      </c>
      <c r="B19" s="1355" t="s">
        <v>129</v>
      </c>
      <c r="C19" s="1363" t="s">
        <v>261</v>
      </c>
      <c r="D19" s="1332"/>
      <c r="E19" s="1333"/>
      <c r="F19" s="1351"/>
      <c r="G19" s="1358">
        <f t="shared" si="0"/>
        <v>0.5444444444444444</v>
      </c>
    </row>
    <row r="20" spans="1:7" s="1343" customFormat="1" ht="16.5" customHeight="1">
      <c r="A20" s="1348">
        <v>3.2</v>
      </c>
      <c r="B20" s="1355" t="s">
        <v>129</v>
      </c>
      <c r="C20" s="1354" t="s">
        <v>315</v>
      </c>
      <c r="D20" s="1333" t="s">
        <v>123</v>
      </c>
      <c r="E20" s="1333" t="s">
        <v>137</v>
      </c>
      <c r="F20" s="1357">
        <v>3</v>
      </c>
      <c r="G20" s="1358">
        <f t="shared" si="0"/>
        <v>0.5444444444444444</v>
      </c>
    </row>
    <row r="21" spans="1:7" s="1343" customFormat="1" ht="16.5" customHeight="1">
      <c r="A21" s="1348" t="s">
        <v>407</v>
      </c>
      <c r="B21" s="1355" t="s">
        <v>129</v>
      </c>
      <c r="C21" s="1365" t="s">
        <v>404</v>
      </c>
      <c r="D21" s="1333"/>
      <c r="E21" s="1333"/>
      <c r="F21" s="1357"/>
      <c r="G21" s="1358">
        <f t="shared" si="0"/>
        <v>0.5465277777777777</v>
      </c>
    </row>
    <row r="22" spans="1:7" s="1343" customFormat="1" ht="16.5" customHeight="1">
      <c r="A22" s="1348" t="s">
        <v>408</v>
      </c>
      <c r="B22" s="1355" t="s">
        <v>129</v>
      </c>
      <c r="C22" s="1365" t="s">
        <v>316</v>
      </c>
      <c r="D22" s="1333"/>
      <c r="E22" s="1333"/>
      <c r="F22" s="1357"/>
      <c r="G22" s="1358">
        <f t="shared" si="0"/>
        <v>0.5465277777777777</v>
      </c>
    </row>
    <row r="23" spans="1:7" ht="16.5" customHeight="1">
      <c r="A23" s="1349">
        <v>3.3</v>
      </c>
      <c r="B23" s="1332" t="s">
        <v>129</v>
      </c>
      <c r="C23" s="1364" t="s">
        <v>235</v>
      </c>
      <c r="D23" s="1332" t="s">
        <v>123</v>
      </c>
      <c r="E23" s="1333" t="s">
        <v>137</v>
      </c>
      <c r="F23" s="1351">
        <v>4</v>
      </c>
      <c r="G23" s="1358">
        <f t="shared" si="0"/>
        <v>0.5465277777777777</v>
      </c>
    </row>
    <row r="24" spans="1:7" s="1343" customFormat="1" ht="16.5" customHeight="1">
      <c r="A24" s="1348"/>
      <c r="B24" s="1355"/>
      <c r="C24" s="1365"/>
      <c r="D24" s="1333"/>
      <c r="E24" s="1333"/>
      <c r="F24" s="1357"/>
      <c r="G24" s="1358">
        <f t="shared" si="0"/>
        <v>0.5493055555555555</v>
      </c>
    </row>
    <row r="25" spans="1:7" s="1343" customFormat="1" ht="16.5" customHeight="1">
      <c r="A25" s="1348">
        <v>4</v>
      </c>
      <c r="B25" s="1355" t="s">
        <v>129</v>
      </c>
      <c r="C25" s="1362" t="s">
        <v>405</v>
      </c>
      <c r="D25" s="1333" t="s">
        <v>123</v>
      </c>
      <c r="E25" s="1333" t="s">
        <v>178</v>
      </c>
      <c r="F25" s="1357">
        <v>5</v>
      </c>
      <c r="G25" s="1358">
        <f t="shared" si="0"/>
        <v>0.5493055555555555</v>
      </c>
    </row>
    <row r="26" spans="1:7" s="1343" customFormat="1" ht="16.5" customHeight="1">
      <c r="A26" s="1348"/>
      <c r="B26" s="1355"/>
      <c r="C26" s="1354"/>
      <c r="D26" s="1333"/>
      <c r="E26" s="1333"/>
      <c r="F26" s="1357"/>
      <c r="G26" s="1358">
        <f t="shared" si="0"/>
        <v>0.5527777777777777</v>
      </c>
    </row>
    <row r="27" spans="1:7" ht="16.5" customHeight="1">
      <c r="A27" s="1349">
        <v>5</v>
      </c>
      <c r="B27" s="1355"/>
      <c r="C27" s="1366" t="s">
        <v>22</v>
      </c>
      <c r="D27" s="1332"/>
      <c r="E27" s="1332"/>
      <c r="F27" s="1351"/>
      <c r="G27" s="1358">
        <f t="shared" si="0"/>
        <v>0.5527777777777777</v>
      </c>
    </row>
    <row r="28" spans="1:7" ht="16.5" customHeight="1">
      <c r="A28" s="1352">
        <v>5.1</v>
      </c>
      <c r="B28" s="1355" t="s">
        <v>129</v>
      </c>
      <c r="C28" s="1364" t="s">
        <v>284</v>
      </c>
      <c r="D28" s="1332" t="s">
        <v>123</v>
      </c>
      <c r="E28" s="1332" t="s">
        <v>14</v>
      </c>
      <c r="F28" s="1351">
        <v>1</v>
      </c>
      <c r="G28" s="1358">
        <f t="shared" si="0"/>
        <v>0.5527777777777777</v>
      </c>
    </row>
    <row r="29" spans="1:7" ht="16.5" customHeight="1">
      <c r="A29" s="1352">
        <v>5.2</v>
      </c>
      <c r="B29" s="1350" t="s">
        <v>127</v>
      </c>
      <c r="C29" s="1364" t="s">
        <v>23</v>
      </c>
      <c r="D29" s="1332" t="s">
        <v>123</v>
      </c>
      <c r="E29" s="1333" t="s">
        <v>137</v>
      </c>
      <c r="F29" s="1351">
        <v>2</v>
      </c>
      <c r="G29" s="1358">
        <f t="shared" si="0"/>
        <v>0.5534722222222221</v>
      </c>
    </row>
    <row r="30" spans="1:7" ht="16.5" customHeight="1">
      <c r="A30" s="1352">
        <v>5.3</v>
      </c>
      <c r="B30" s="1350" t="s">
        <v>127</v>
      </c>
      <c r="C30" s="1364" t="s">
        <v>15</v>
      </c>
      <c r="D30" s="1332" t="s">
        <v>123</v>
      </c>
      <c r="E30" s="1333" t="s">
        <v>137</v>
      </c>
      <c r="F30" s="1351">
        <v>1</v>
      </c>
      <c r="G30" s="1358">
        <f t="shared" si="0"/>
        <v>0.554861111111111</v>
      </c>
    </row>
    <row r="31" spans="1:7" s="1343" customFormat="1" ht="16.5" customHeight="1">
      <c r="A31" s="1352">
        <v>5.4</v>
      </c>
      <c r="B31" s="1355" t="s">
        <v>128</v>
      </c>
      <c r="C31" s="1368" t="s">
        <v>260</v>
      </c>
      <c r="D31" s="1333" t="s">
        <v>123</v>
      </c>
      <c r="E31" s="1333" t="s">
        <v>149</v>
      </c>
      <c r="F31" s="1351">
        <v>1</v>
      </c>
      <c r="G31" s="1358">
        <f t="shared" si="0"/>
        <v>0.5555555555555555</v>
      </c>
    </row>
    <row r="32" spans="1:7" s="1343" customFormat="1" ht="16.5" customHeight="1">
      <c r="A32" s="1352">
        <v>5.5</v>
      </c>
      <c r="B32" s="1355" t="s">
        <v>105</v>
      </c>
      <c r="C32" s="1354" t="s">
        <v>359</v>
      </c>
      <c r="D32" s="1333" t="s">
        <v>123</v>
      </c>
      <c r="E32" s="1355" t="s">
        <v>291</v>
      </c>
      <c r="F32" s="1356">
        <v>4</v>
      </c>
      <c r="G32" s="1358">
        <f t="shared" si="0"/>
        <v>0.5562499999999999</v>
      </c>
    </row>
    <row r="33" spans="1:7" ht="16.5" customHeight="1">
      <c r="A33" s="1352">
        <v>5.6</v>
      </c>
      <c r="B33" s="284" t="s">
        <v>127</v>
      </c>
      <c r="C33" s="285" t="s">
        <v>274</v>
      </c>
      <c r="D33" s="286" t="s">
        <v>144</v>
      </c>
      <c r="E33" s="284" t="s">
        <v>289</v>
      </c>
      <c r="F33" s="1351">
        <v>2</v>
      </c>
      <c r="G33" s="1358">
        <f t="shared" si="0"/>
        <v>0.5590277777777777</v>
      </c>
    </row>
    <row r="34" spans="1:7" s="1343" customFormat="1" ht="16.5" customHeight="1">
      <c r="A34" s="1352">
        <v>5.7</v>
      </c>
      <c r="B34" s="284" t="s">
        <v>127</v>
      </c>
      <c r="C34" s="285" t="s">
        <v>282</v>
      </c>
      <c r="D34" s="286" t="s">
        <v>144</v>
      </c>
      <c r="E34" s="284" t="s">
        <v>226</v>
      </c>
      <c r="F34" s="1351">
        <v>2</v>
      </c>
      <c r="G34" s="1358">
        <f t="shared" si="0"/>
        <v>0.5604166666666666</v>
      </c>
    </row>
    <row r="35" spans="1:7" s="1343" customFormat="1" ht="16.5" customHeight="1">
      <c r="A35" s="1352"/>
      <c r="B35" s="284"/>
      <c r="C35" s="285"/>
      <c r="D35" s="286"/>
      <c r="E35" s="284"/>
      <c r="F35" s="1351"/>
      <c r="G35" s="1358"/>
    </row>
    <row r="36" spans="1:7" ht="16.5" customHeight="1">
      <c r="A36" s="1353" t="s">
        <v>47</v>
      </c>
      <c r="B36" s="1355"/>
      <c r="C36" s="1366" t="s">
        <v>22</v>
      </c>
      <c r="D36" s="1332"/>
      <c r="E36" s="1332"/>
      <c r="F36" s="1351"/>
      <c r="G36" s="1358">
        <f>G35+TIME(0,F35,0)</f>
        <v>0</v>
      </c>
    </row>
    <row r="37" spans="1:7" s="1343" customFormat="1" ht="16.5" customHeight="1">
      <c r="A37" s="1395">
        <v>1</v>
      </c>
      <c r="B37" s="1398" t="s">
        <v>48</v>
      </c>
      <c r="C37" s="285"/>
      <c r="D37" s="286"/>
      <c r="E37" s="284"/>
      <c r="F37" s="1351"/>
      <c r="G37" s="1358"/>
    </row>
    <row r="38" spans="1:7" s="1343" customFormat="1" ht="16.5" customHeight="1">
      <c r="A38" s="1395">
        <v>2</v>
      </c>
      <c r="B38" s="1398" t="s">
        <v>49</v>
      </c>
      <c r="C38" s="285"/>
      <c r="D38" s="286"/>
      <c r="E38" s="284"/>
      <c r="F38" s="1351"/>
      <c r="G38" s="1358"/>
    </row>
    <row r="39" spans="1:7" s="1343" customFormat="1" ht="16.5" customHeight="1">
      <c r="A39" s="1395">
        <v>3</v>
      </c>
      <c r="B39" s="1398" t="s">
        <v>29</v>
      </c>
      <c r="C39" s="285"/>
      <c r="D39" s="286"/>
      <c r="E39" s="284"/>
      <c r="F39" s="1351"/>
      <c r="G39" s="1358"/>
    </row>
    <row r="40" spans="1:7" s="1343" customFormat="1" ht="16.5" customHeight="1">
      <c r="A40" s="1352">
        <v>5.8</v>
      </c>
      <c r="B40" s="284" t="s">
        <v>129</v>
      </c>
      <c r="C40" s="285" t="s">
        <v>97</v>
      </c>
      <c r="D40" s="286" t="s">
        <v>144</v>
      </c>
      <c r="E40" s="284" t="s">
        <v>289</v>
      </c>
      <c r="F40" s="1351">
        <v>2</v>
      </c>
      <c r="G40" s="1358">
        <f>G34+TIME(0,F34,0)</f>
        <v>0.5618055555555554</v>
      </c>
    </row>
    <row r="41" spans="1:7" s="1343" customFormat="1" ht="16.5" customHeight="1">
      <c r="A41" s="1352">
        <v>5.9</v>
      </c>
      <c r="B41" s="284" t="s">
        <v>129</v>
      </c>
      <c r="C41" s="285" t="s">
        <v>324</v>
      </c>
      <c r="D41" s="286" t="s">
        <v>144</v>
      </c>
      <c r="E41" s="284" t="s">
        <v>137</v>
      </c>
      <c r="F41" s="1351">
        <v>2</v>
      </c>
      <c r="G41" s="1358">
        <f t="shared" si="0"/>
        <v>0.5631944444444443</v>
      </c>
    </row>
    <row r="42" spans="1:7" s="1343" customFormat="1" ht="16.5" customHeight="1">
      <c r="A42" s="1401" t="s">
        <v>129</v>
      </c>
      <c r="B42" s="1402" t="s">
        <v>122</v>
      </c>
      <c r="C42" s="285" t="s">
        <v>66</v>
      </c>
      <c r="D42" s="286" t="s">
        <v>144</v>
      </c>
      <c r="E42" s="284" t="s">
        <v>178</v>
      </c>
      <c r="F42" s="1351">
        <v>2</v>
      </c>
      <c r="G42" s="1358">
        <f t="shared" si="0"/>
        <v>0.5645833333333332</v>
      </c>
    </row>
    <row r="43" spans="1:7" s="1343" customFormat="1" ht="16.5" customHeight="1">
      <c r="A43" s="1401" t="s">
        <v>129</v>
      </c>
      <c r="B43" s="1402" t="s">
        <v>42</v>
      </c>
      <c r="C43" s="285" t="s">
        <v>67</v>
      </c>
      <c r="D43" s="284" t="s">
        <v>144</v>
      </c>
      <c r="E43" s="284" t="s">
        <v>283</v>
      </c>
      <c r="F43" s="1351">
        <v>2</v>
      </c>
      <c r="G43" s="1358">
        <f t="shared" si="0"/>
        <v>0.5659722222222221</v>
      </c>
    </row>
    <row r="44" spans="1:7" s="1343" customFormat="1" ht="16.5" customHeight="1">
      <c r="A44" s="1401" t="s">
        <v>129</v>
      </c>
      <c r="B44" s="1402" t="s">
        <v>43</v>
      </c>
      <c r="C44" s="285" t="s">
        <v>68</v>
      </c>
      <c r="D44" s="284" t="s">
        <v>144</v>
      </c>
      <c r="E44" s="284" t="s">
        <v>365</v>
      </c>
      <c r="F44" s="1351">
        <v>2</v>
      </c>
      <c r="G44" s="1358">
        <f t="shared" si="0"/>
        <v>0.567361111111111</v>
      </c>
    </row>
    <row r="45" spans="1:7" s="1343" customFormat="1" ht="16.5" customHeight="1">
      <c r="A45" s="1401" t="s">
        <v>129</v>
      </c>
      <c r="B45" s="1402" t="s">
        <v>46</v>
      </c>
      <c r="C45" s="285" t="s">
        <v>69</v>
      </c>
      <c r="D45" s="284" t="s">
        <v>144</v>
      </c>
      <c r="E45" s="284" t="s">
        <v>364</v>
      </c>
      <c r="F45" s="1351">
        <v>2</v>
      </c>
      <c r="G45" s="1358">
        <f t="shared" si="0"/>
        <v>0.5687499999999999</v>
      </c>
    </row>
    <row r="46" spans="1:7" s="1343" customFormat="1" ht="16.5" customHeight="1">
      <c r="A46" s="1403"/>
      <c r="B46" s="1402" t="s">
        <v>44</v>
      </c>
      <c r="C46" s="285" t="s">
        <v>70</v>
      </c>
      <c r="D46" s="284" t="s">
        <v>144</v>
      </c>
      <c r="E46" s="284" t="s">
        <v>299</v>
      </c>
      <c r="F46" s="1351">
        <v>2</v>
      </c>
      <c r="G46" s="1358">
        <f t="shared" si="0"/>
        <v>0.5701388888888888</v>
      </c>
    </row>
    <row r="47" spans="1:7" s="1343" customFormat="1" ht="16.5" customHeight="1">
      <c r="A47" s="1403"/>
      <c r="B47" s="1402" t="s">
        <v>45</v>
      </c>
      <c r="C47" s="285" t="s">
        <v>181</v>
      </c>
      <c r="D47" s="284" t="s">
        <v>144</v>
      </c>
      <c r="E47" s="284" t="s">
        <v>366</v>
      </c>
      <c r="F47" s="1351">
        <v>2</v>
      </c>
      <c r="G47" s="1358">
        <f t="shared" si="0"/>
        <v>0.5715277777777776</v>
      </c>
    </row>
    <row r="48" spans="1:7" s="1343" customFormat="1" ht="16.5" customHeight="1">
      <c r="A48" s="1352">
        <v>5.15</v>
      </c>
      <c r="B48" s="284" t="s">
        <v>129</v>
      </c>
      <c r="C48" s="285" t="s">
        <v>10</v>
      </c>
      <c r="D48" s="284" t="s">
        <v>144</v>
      </c>
      <c r="E48" s="284" t="s">
        <v>11</v>
      </c>
      <c r="F48" s="1357">
        <v>5</v>
      </c>
      <c r="G48" s="1358">
        <f t="shared" si="0"/>
        <v>0.5729166666666665</v>
      </c>
    </row>
    <row r="49" spans="1:7" s="1343" customFormat="1" ht="16.5" customHeight="1">
      <c r="A49" s="1352">
        <v>5.16</v>
      </c>
      <c r="B49" s="1355"/>
      <c r="C49" s="1354"/>
      <c r="D49" s="1333"/>
      <c r="E49" s="1355"/>
      <c r="F49" s="1357"/>
      <c r="G49" s="1358">
        <f t="shared" si="0"/>
        <v>0.5763888888888887</v>
      </c>
    </row>
    <row r="50" spans="1:7" s="1343" customFormat="1" ht="16.5" customHeight="1">
      <c r="A50" s="1352">
        <v>5.19</v>
      </c>
      <c r="B50" s="1355"/>
      <c r="C50" s="1354"/>
      <c r="D50" s="1333"/>
      <c r="E50" s="1355"/>
      <c r="F50" s="1357"/>
      <c r="G50" s="1358">
        <f t="shared" si="0"/>
        <v>0.5763888888888887</v>
      </c>
    </row>
    <row r="51" spans="1:7" s="1343" customFormat="1" ht="16.5" customHeight="1">
      <c r="A51" s="1353"/>
      <c r="B51" s="1355"/>
      <c r="C51" s="1354"/>
      <c r="D51" s="1333"/>
      <c r="E51" s="1333"/>
      <c r="F51" s="1357"/>
      <c r="G51" s="1358">
        <f t="shared" si="0"/>
        <v>0.5763888888888887</v>
      </c>
    </row>
    <row r="52" spans="1:7" s="1343" customFormat="1" ht="30" customHeight="1">
      <c r="A52" s="1348">
        <v>6</v>
      </c>
      <c r="B52" s="1355" t="s">
        <v>127</v>
      </c>
      <c r="C52" s="1364" t="s">
        <v>0</v>
      </c>
      <c r="D52" s="1332" t="s">
        <v>123</v>
      </c>
      <c r="E52" s="1333" t="s">
        <v>137</v>
      </c>
      <c r="F52" s="1351">
        <v>10</v>
      </c>
      <c r="G52" s="1358">
        <f t="shared" si="0"/>
        <v>0.5763888888888887</v>
      </c>
    </row>
    <row r="53" spans="1:7" ht="15.75" customHeight="1">
      <c r="A53" s="1353">
        <v>6.1</v>
      </c>
      <c r="B53" s="1355" t="s">
        <v>105</v>
      </c>
      <c r="C53" s="1368" t="s">
        <v>2</v>
      </c>
      <c r="D53" s="1332"/>
      <c r="E53" s="1333"/>
      <c r="F53" s="1351"/>
      <c r="G53" s="1358">
        <f t="shared" si="0"/>
        <v>0.5833333333333331</v>
      </c>
    </row>
    <row r="54" spans="1:7" ht="13.5" customHeight="1">
      <c r="A54" s="1353" t="s">
        <v>409</v>
      </c>
      <c r="B54" s="1355" t="s">
        <v>105</v>
      </c>
      <c r="C54" s="1368" t="s">
        <v>3</v>
      </c>
      <c r="D54" s="1332"/>
      <c r="E54" s="1333"/>
      <c r="F54" s="1351"/>
      <c r="G54" s="1358">
        <f t="shared" si="0"/>
        <v>0.5833333333333331</v>
      </c>
    </row>
    <row r="55" spans="1:7" ht="16.5" customHeight="1">
      <c r="A55" s="1353" t="s">
        <v>410</v>
      </c>
      <c r="B55" s="1355" t="s">
        <v>105</v>
      </c>
      <c r="C55" s="1368" t="s">
        <v>4</v>
      </c>
      <c r="D55" s="1332"/>
      <c r="E55" s="1333"/>
      <c r="F55" s="1351"/>
      <c r="G55" s="1358">
        <f t="shared" si="0"/>
        <v>0.5833333333333331</v>
      </c>
    </row>
    <row r="56" spans="1:7" ht="24" customHeight="1">
      <c r="A56" s="1353" t="s">
        <v>411</v>
      </c>
      <c r="B56" s="1355" t="s">
        <v>105</v>
      </c>
      <c r="C56" s="1368" t="s">
        <v>5</v>
      </c>
      <c r="D56" s="1332"/>
      <c r="E56" s="1333"/>
      <c r="F56" s="1351"/>
      <c r="G56" s="1358">
        <f t="shared" si="0"/>
        <v>0.5833333333333331</v>
      </c>
    </row>
    <row r="57" spans="1:7" ht="15" customHeight="1">
      <c r="A57" s="1353" t="s">
        <v>412</v>
      </c>
      <c r="B57" s="1355" t="s">
        <v>105</v>
      </c>
      <c r="C57" s="1368" t="s">
        <v>6</v>
      </c>
      <c r="D57" s="1332"/>
      <c r="E57" s="1333"/>
      <c r="F57" s="1351"/>
      <c r="G57" s="1358">
        <f t="shared" si="0"/>
        <v>0.5833333333333331</v>
      </c>
    </row>
    <row r="58" spans="1:7" ht="25.5" customHeight="1">
      <c r="A58" s="1353" t="s">
        <v>413</v>
      </c>
      <c r="B58" s="1355" t="s">
        <v>105</v>
      </c>
      <c r="C58" s="1368" t="s">
        <v>7</v>
      </c>
      <c r="D58" s="1332"/>
      <c r="E58" s="1333"/>
      <c r="F58" s="1351"/>
      <c r="G58" s="1358">
        <f t="shared" si="0"/>
        <v>0.5833333333333331</v>
      </c>
    </row>
    <row r="59" spans="1:7" ht="15.75" customHeight="1">
      <c r="A59" s="1353" t="s">
        <v>414</v>
      </c>
      <c r="B59" s="1355" t="s">
        <v>105</v>
      </c>
      <c r="C59" s="1368" t="s">
        <v>1</v>
      </c>
      <c r="D59" s="1332"/>
      <c r="E59" s="1333"/>
      <c r="F59" s="1351"/>
      <c r="G59" s="1358">
        <f t="shared" si="0"/>
        <v>0.5833333333333331</v>
      </c>
    </row>
    <row r="60" spans="1:7" ht="21.75" customHeight="1">
      <c r="A60" s="1353" t="s">
        <v>415</v>
      </c>
      <c r="B60" s="1355"/>
      <c r="C60" s="1369"/>
      <c r="D60" s="1332"/>
      <c r="E60" s="1333"/>
      <c r="F60" s="1351"/>
      <c r="G60" s="1358">
        <f t="shared" si="0"/>
        <v>0.5833333333333331</v>
      </c>
    </row>
    <row r="61" spans="1:7" ht="16.5" customHeight="1">
      <c r="A61" s="1353">
        <v>6.2</v>
      </c>
      <c r="B61" s="1355"/>
      <c r="C61" s="1354"/>
      <c r="D61" s="1333"/>
      <c r="E61" s="1333"/>
      <c r="F61" s="1357"/>
      <c r="G61" s="1358">
        <f t="shared" si="0"/>
        <v>0.5833333333333331</v>
      </c>
    </row>
    <row r="62" spans="1:7" s="1343" customFormat="1" ht="16.5" customHeight="1">
      <c r="A62" s="1348">
        <v>6.3</v>
      </c>
      <c r="B62" s="1355"/>
      <c r="C62" s="1354"/>
      <c r="D62" s="1333"/>
      <c r="E62" s="1355"/>
      <c r="F62" s="1357"/>
      <c r="G62" s="1358">
        <f t="shared" si="0"/>
        <v>0.5833333333333331</v>
      </c>
    </row>
    <row r="63" spans="1:7" ht="16.5" customHeight="1">
      <c r="A63" s="1348"/>
      <c r="B63" s="1355" t="s">
        <v>127</v>
      </c>
      <c r="C63" s="1370" t="s">
        <v>16</v>
      </c>
      <c r="D63" s="1333"/>
      <c r="E63" s="1360"/>
      <c r="F63" s="1357">
        <v>0</v>
      </c>
      <c r="G63" s="1358">
        <f t="shared" si="0"/>
        <v>0.5833333333333331</v>
      </c>
    </row>
    <row r="64" spans="1:7" ht="16.5" customHeight="1">
      <c r="A64" s="1359">
        <v>7</v>
      </c>
      <c r="B64" s="1332"/>
      <c r="D64" s="1332"/>
      <c r="E64" s="1332"/>
      <c r="F64" s="1351"/>
      <c r="G64" s="1358"/>
    </row>
    <row r="65" spans="1:7" ht="16.5" customHeight="1">
      <c r="A65" s="1349"/>
      <c r="B65" s="1332"/>
      <c r="C65" s="1372"/>
      <c r="G65" s="1358"/>
    </row>
    <row r="66" spans="1:7" s="1374" customFormat="1" ht="16.5" customHeight="1">
      <c r="A66" s="1353"/>
      <c r="B66" s="1375"/>
      <c r="C66" s="1376"/>
      <c r="D66" s="1375"/>
      <c r="E66" s="1375"/>
      <c r="F66" s="1375"/>
      <c r="G66" s="1375"/>
    </row>
    <row r="67" spans="1:7" s="1374" customFormat="1" ht="16.5" customHeight="1">
      <c r="A67" s="1375"/>
      <c r="B67" s="1375"/>
      <c r="C67" s="1376"/>
      <c r="D67" s="1375"/>
      <c r="E67" s="1375"/>
      <c r="F67" s="1375"/>
      <c r="G67" s="1375"/>
    </row>
    <row r="68" spans="1:7" s="1374" customFormat="1" ht="16.5" customHeight="1">
      <c r="A68" s="1377"/>
      <c r="B68" s="1378" t="s">
        <v>130</v>
      </c>
      <c r="C68" s="1379" t="s">
        <v>131</v>
      </c>
      <c r="D68" s="1378" t="s">
        <v>130</v>
      </c>
      <c r="E68" s="1380"/>
      <c r="F68" s="1381" t="s">
        <v>130</v>
      </c>
      <c r="G68" s="1382" t="s">
        <v>130</v>
      </c>
    </row>
    <row r="69" spans="1:7" s="1374" customFormat="1" ht="16.5" customHeight="1">
      <c r="A69" s="1359" t="s">
        <v>130</v>
      </c>
      <c r="B69" s="1380"/>
      <c r="C69" s="1379" t="s">
        <v>110</v>
      </c>
      <c r="D69" s="1380"/>
      <c r="F69" s="1375"/>
      <c r="G69" s="1375"/>
    </row>
    <row r="70" spans="1:7" s="1374" customFormat="1" ht="16.5" customHeight="1">
      <c r="A70" s="1359"/>
      <c r="B70" s="1380"/>
      <c r="C70" s="1379"/>
      <c r="D70" s="1380"/>
      <c r="F70" s="1375"/>
      <c r="G70" s="1375"/>
    </row>
    <row r="71" spans="1:7" s="1374" customFormat="1" ht="16.5" customHeight="1">
      <c r="A71" s="1359"/>
      <c r="B71" s="1342"/>
      <c r="C71" s="1371"/>
      <c r="D71" s="1342"/>
      <c r="E71" s="1342"/>
      <c r="F71" s="1373"/>
      <c r="G71" s="1383"/>
    </row>
    <row r="73" spans="2:7" ht="16.5" customHeight="1">
      <c r="B73" s="1332"/>
      <c r="C73" s="1372"/>
      <c r="G73" s="1358"/>
    </row>
    <row r="74" ht="16.5" customHeight="1">
      <c r="A74" s="1353"/>
    </row>
  </sheetData>
  <mergeCells count="1">
    <mergeCell ref="F6:G6"/>
  </mergeCells>
  <hyperlinks>
    <hyperlink ref="E48" r:id="rId1" display="http://www.ieee802.org/3/frame_study/802.3ar_draft_PAR_5_criteria.pdf"/>
    <hyperlink ref="C48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1406">
        <v>1</v>
      </c>
      <c r="B7" s="2" t="s">
        <v>50</v>
      </c>
      <c r="C7" s="14" t="s">
        <v>122</v>
      </c>
      <c r="D7" s="2"/>
      <c r="E7" s="2" t="s">
        <v>137</v>
      </c>
      <c r="F7" s="607">
        <v>1</v>
      </c>
      <c r="G7" s="608">
        <f>TIME(10,30,0)</f>
        <v>0.4375</v>
      </c>
    </row>
    <row r="8" spans="1:7" ht="15">
      <c r="A8" s="1406">
        <v>2</v>
      </c>
      <c r="B8" s="2" t="s">
        <v>51</v>
      </c>
      <c r="C8" s="14"/>
      <c r="D8" s="2"/>
      <c r="E8" s="2"/>
      <c r="F8" s="607"/>
      <c r="G8" s="608"/>
    </row>
    <row r="9" spans="1:7" ht="15">
      <c r="A9" s="2">
        <v>1.1</v>
      </c>
      <c r="B9" s="609" t="s">
        <v>140</v>
      </c>
      <c r="C9" s="2" t="s">
        <v>145</v>
      </c>
      <c r="D9" s="2"/>
      <c r="E9" s="2" t="s">
        <v>149</v>
      </c>
      <c r="F9" s="607">
        <v>10</v>
      </c>
      <c r="G9" s="608">
        <f>G7+TIME(0,F7,0)</f>
        <v>0.43819444444444444</v>
      </c>
    </row>
    <row r="10" spans="1:7" ht="12.75" customHeight="1">
      <c r="A10" s="2"/>
      <c r="B10" s="609"/>
      <c r="C10" s="14" t="s">
        <v>12</v>
      </c>
      <c r="D10" s="2"/>
      <c r="E10" s="2"/>
      <c r="F10" s="607"/>
      <c r="G10" s="608">
        <f aca="true" t="shared" si="0" ref="G10:G34">G9+TIME(0,F9,0)</f>
        <v>0.44513888888888886</v>
      </c>
    </row>
    <row r="11" spans="1:7" ht="12.75" customHeight="1">
      <c r="A11" s="1406">
        <v>1</v>
      </c>
      <c r="B11" s="2" t="s">
        <v>52</v>
      </c>
      <c r="C11" s="14" t="s">
        <v>328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1406">
        <v>2</v>
      </c>
      <c r="B12" s="2" t="s">
        <v>53</v>
      </c>
      <c r="C12" s="14" t="s">
        <v>341</v>
      </c>
      <c r="D12" s="2"/>
      <c r="E12" s="2"/>
      <c r="F12" s="607"/>
      <c r="G12" s="608">
        <f t="shared" si="0"/>
        <v>0.44513888888888886</v>
      </c>
    </row>
    <row r="13" spans="1:7" ht="15" customHeight="1">
      <c r="A13" s="2"/>
      <c r="B13" s="609"/>
      <c r="C13" s="14"/>
      <c r="D13" s="2"/>
      <c r="E13" s="2"/>
      <c r="F13" s="607"/>
      <c r="G13" s="608">
        <f t="shared" si="0"/>
        <v>0.44513888888888886</v>
      </c>
    </row>
    <row r="14" spans="1:7" ht="15">
      <c r="A14" s="2">
        <v>2</v>
      </c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1406">
        <v>1</v>
      </c>
      <c r="B15" s="2" t="s">
        <v>54</v>
      </c>
      <c r="C15" s="2"/>
      <c r="D15" s="6"/>
      <c r="E15" s="2"/>
      <c r="F15" s="607"/>
      <c r="G15" s="608">
        <f t="shared" si="0"/>
        <v>0.44513888888888886</v>
      </c>
    </row>
    <row r="16" spans="1:7" ht="15">
      <c r="A16" s="1406">
        <v>2</v>
      </c>
      <c r="B16" s="7" t="s">
        <v>55</v>
      </c>
      <c r="C16" s="2" t="s">
        <v>265</v>
      </c>
      <c r="D16" s="6" t="s">
        <v>144</v>
      </c>
      <c r="E16" s="2" t="s">
        <v>226</v>
      </c>
      <c r="F16" s="607">
        <v>15</v>
      </c>
      <c r="G16" s="608">
        <f t="shared" si="0"/>
        <v>0.44513888888888886</v>
      </c>
    </row>
    <row r="17" spans="1:7" ht="15">
      <c r="A17" s="1406">
        <v>3</v>
      </c>
      <c r="B17" s="7" t="s">
        <v>56</v>
      </c>
      <c r="C17" s="2" t="s">
        <v>273</v>
      </c>
      <c r="D17" s="6" t="s">
        <v>144</v>
      </c>
      <c r="E17" s="2" t="s">
        <v>148</v>
      </c>
      <c r="F17" s="607">
        <v>15</v>
      </c>
      <c r="G17" s="608">
        <f t="shared" si="0"/>
        <v>0.45555555555555555</v>
      </c>
    </row>
    <row r="18" spans="1:7" ht="15">
      <c r="A18" s="7" t="s">
        <v>292</v>
      </c>
      <c r="B18" s="2" t="s">
        <v>129</v>
      </c>
      <c r="C18" s="2" t="s">
        <v>317</v>
      </c>
      <c r="D18" s="6" t="s">
        <v>144</v>
      </c>
      <c r="E18" s="2" t="s">
        <v>289</v>
      </c>
      <c r="F18" s="607">
        <v>5</v>
      </c>
      <c r="G18" s="608">
        <f t="shared" si="0"/>
        <v>0.46597222222222223</v>
      </c>
    </row>
    <row r="19" spans="1:7" ht="15">
      <c r="A19" s="7" t="s">
        <v>293</v>
      </c>
      <c r="B19" s="2" t="s">
        <v>129</v>
      </c>
      <c r="C19" s="2" t="s">
        <v>280</v>
      </c>
      <c r="D19" s="6" t="s">
        <v>144</v>
      </c>
      <c r="E19" s="2" t="s">
        <v>137</v>
      </c>
      <c r="F19" s="607">
        <v>5</v>
      </c>
      <c r="G19" s="608">
        <f t="shared" si="0"/>
        <v>0.46944444444444444</v>
      </c>
    </row>
    <row r="20" spans="1:7" ht="15" hidden="1">
      <c r="A20" s="7" t="s">
        <v>294</v>
      </c>
      <c r="B20" s="2" t="s">
        <v>129</v>
      </c>
      <c r="C20" s="2" t="s">
        <v>360</v>
      </c>
      <c r="D20" s="6" t="s">
        <v>144</v>
      </c>
      <c r="E20" s="2" t="s">
        <v>178</v>
      </c>
      <c r="F20" s="607">
        <v>5</v>
      </c>
      <c r="G20" s="608">
        <f t="shared" si="0"/>
        <v>0.47291666666666665</v>
      </c>
    </row>
    <row r="21" spans="1:7" ht="15">
      <c r="A21" s="7" t="s">
        <v>294</v>
      </c>
      <c r="B21" s="2" t="s">
        <v>129</v>
      </c>
      <c r="C21" s="2" t="s">
        <v>361</v>
      </c>
      <c r="D21" s="6" t="s">
        <v>144</v>
      </c>
      <c r="E21" s="2" t="s">
        <v>283</v>
      </c>
      <c r="F21" s="607">
        <v>5</v>
      </c>
      <c r="G21" s="608">
        <f t="shared" si="0"/>
        <v>0.47638888888888886</v>
      </c>
    </row>
    <row r="22" spans="1:7" ht="15">
      <c r="A22" s="7"/>
      <c r="B22" s="2"/>
      <c r="C22" s="2" t="s">
        <v>360</v>
      </c>
      <c r="D22" s="6"/>
      <c r="E22" s="2" t="s">
        <v>178</v>
      </c>
      <c r="F22" s="607">
        <v>5</v>
      </c>
      <c r="G22" s="608">
        <f t="shared" si="0"/>
        <v>0.47986111111111107</v>
      </c>
    </row>
    <row r="23" spans="1:7" ht="15">
      <c r="A23" s="7" t="s">
        <v>295</v>
      </c>
      <c r="B23" s="2" t="s">
        <v>129</v>
      </c>
      <c r="C23" s="2" t="s">
        <v>362</v>
      </c>
      <c r="D23" s="6" t="s">
        <v>144</v>
      </c>
      <c r="E23" s="2" t="s">
        <v>365</v>
      </c>
      <c r="F23" s="607">
        <v>5</v>
      </c>
      <c r="G23" s="608">
        <f t="shared" si="0"/>
        <v>0.4833333333333333</v>
      </c>
    </row>
    <row r="24" spans="1:7" ht="15">
      <c r="A24" s="7" t="s">
        <v>296</v>
      </c>
      <c r="B24" s="2" t="s">
        <v>129</v>
      </c>
      <c r="C24" s="2" t="s">
        <v>367</v>
      </c>
      <c r="D24" s="6" t="s">
        <v>144</v>
      </c>
      <c r="E24" s="2" t="s">
        <v>364</v>
      </c>
      <c r="F24" s="607">
        <v>5</v>
      </c>
      <c r="G24" s="608">
        <f t="shared" si="0"/>
        <v>0.4868055555555555</v>
      </c>
    </row>
    <row r="25" spans="1:7" ht="15">
      <c r="A25" s="7" t="s">
        <v>297</v>
      </c>
      <c r="B25" s="2" t="s">
        <v>129</v>
      </c>
      <c r="C25" s="2" t="s">
        <v>363</v>
      </c>
      <c r="D25" s="6" t="s">
        <v>144</v>
      </c>
      <c r="E25" s="2" t="s">
        <v>299</v>
      </c>
      <c r="F25" s="607">
        <v>5</v>
      </c>
      <c r="G25" s="608">
        <f t="shared" si="0"/>
        <v>0.4902777777777777</v>
      </c>
    </row>
    <row r="26" spans="1:7" ht="15">
      <c r="A26" s="7" t="s">
        <v>368</v>
      </c>
      <c r="B26" s="2" t="s">
        <v>129</v>
      </c>
      <c r="C26" s="2" t="s">
        <v>281</v>
      </c>
      <c r="D26" s="6" t="s">
        <v>144</v>
      </c>
      <c r="E26" s="2" t="s">
        <v>366</v>
      </c>
      <c r="F26" s="607">
        <v>5</v>
      </c>
      <c r="G26" s="608">
        <f t="shared" si="0"/>
        <v>0.4937499999999999</v>
      </c>
    </row>
    <row r="27" ht="15">
      <c r="G27" s="608">
        <f t="shared" si="0"/>
        <v>0.4972222222222221</v>
      </c>
    </row>
    <row r="28" spans="1:7" ht="15">
      <c r="A28" s="7"/>
      <c r="B28" s="2"/>
      <c r="C28" s="2"/>
      <c r="D28" s="6"/>
      <c r="E28" s="2"/>
      <c r="F28" s="607"/>
      <c r="G28" s="608">
        <f t="shared" si="0"/>
        <v>0.4972222222222221</v>
      </c>
    </row>
    <row r="29" spans="1:7" s="1341" customFormat="1" ht="26.25">
      <c r="A29" s="1334" t="s">
        <v>138</v>
      </c>
      <c r="B29" s="1335" t="s">
        <v>129</v>
      </c>
      <c r="C29" s="1336" t="s">
        <v>8</v>
      </c>
      <c r="D29" s="1337" t="s">
        <v>123</v>
      </c>
      <c r="E29" s="1338" t="s">
        <v>9</v>
      </c>
      <c r="F29" s="1339">
        <v>30</v>
      </c>
      <c r="G29" s="1340">
        <f t="shared" si="0"/>
        <v>0.4972222222222221</v>
      </c>
    </row>
    <row r="30" spans="1:7" ht="15">
      <c r="A30" s="7"/>
      <c r="B30" s="2"/>
      <c r="C30" s="609"/>
      <c r="D30" s="6"/>
      <c r="E30" s="2"/>
      <c r="F30" s="607"/>
      <c r="G30" s="608">
        <f t="shared" si="0"/>
        <v>0.5180555555555555</v>
      </c>
    </row>
    <row r="31" spans="1:7" ht="15">
      <c r="A31" s="7"/>
      <c r="B31" s="2"/>
      <c r="C31" s="609" t="s">
        <v>142</v>
      </c>
      <c r="D31" s="6"/>
      <c r="E31" s="2"/>
      <c r="F31" s="607"/>
      <c r="G31" s="608">
        <f t="shared" si="0"/>
        <v>0.5180555555555555</v>
      </c>
    </row>
    <row r="32" spans="1:7" ht="15">
      <c r="A32" s="7" t="s">
        <v>139</v>
      </c>
      <c r="B32" s="2" t="s">
        <v>127</v>
      </c>
      <c r="C32" s="2" t="s">
        <v>237</v>
      </c>
      <c r="D32" s="2" t="s">
        <v>123</v>
      </c>
      <c r="E32" s="2" t="s">
        <v>137</v>
      </c>
      <c r="F32" s="607">
        <v>60</v>
      </c>
      <c r="G32" s="608">
        <f t="shared" si="0"/>
        <v>0.5180555555555555</v>
      </c>
    </row>
    <row r="33" spans="1:7" ht="15">
      <c r="A33" s="7"/>
      <c r="B33" s="2"/>
      <c r="C33" s="2"/>
      <c r="D33" s="2"/>
      <c r="E33" s="2"/>
      <c r="F33" s="607"/>
      <c r="G33" s="608"/>
    </row>
    <row r="34" spans="1:7" ht="15">
      <c r="A34" s="7"/>
      <c r="B34" s="2" t="s">
        <v>298</v>
      </c>
      <c r="C34" s="2"/>
      <c r="D34" s="2"/>
      <c r="E34" s="2"/>
      <c r="F34" s="607"/>
      <c r="G34" s="608">
        <f>TIME(13,30,0)</f>
        <v>0.5625</v>
      </c>
    </row>
    <row r="35" spans="1:7" ht="15">
      <c r="A35" s="7"/>
      <c r="B35" s="2"/>
      <c r="C35" s="2"/>
      <c r="D35" s="2"/>
      <c r="E35" s="2"/>
      <c r="F35" s="607"/>
      <c r="G35" s="608"/>
    </row>
    <row r="36" spans="1:7" ht="15">
      <c r="A36" s="600" t="s">
        <v>47</v>
      </c>
      <c r="G36" s="608">
        <f>G35+TIME(0,F35,0)</f>
        <v>0</v>
      </c>
    </row>
    <row r="37" spans="1:7" ht="17.25">
      <c r="A37" s="1395">
        <v>1</v>
      </c>
      <c r="B37" s="1398" t="s">
        <v>48</v>
      </c>
      <c r="C37" s="2"/>
      <c r="D37" s="2"/>
      <c r="E37" s="2"/>
      <c r="F37" s="607"/>
      <c r="G37" s="608"/>
    </row>
    <row r="38" spans="1:7" ht="17.25">
      <c r="A38" s="1395">
        <v>2</v>
      </c>
      <c r="B38" s="1398" t="s">
        <v>49</v>
      </c>
      <c r="C38" s="2"/>
      <c r="D38" s="2"/>
      <c r="E38" s="2"/>
      <c r="F38" s="607"/>
      <c r="G38" s="608"/>
    </row>
    <row r="39" spans="1:7" ht="17.25">
      <c r="A39" s="1395">
        <v>3</v>
      </c>
      <c r="B39" s="1398" t="s">
        <v>29</v>
      </c>
      <c r="C39" s="2"/>
      <c r="D39" s="2"/>
      <c r="E39" s="2"/>
      <c r="F39" s="607"/>
      <c r="G39" s="608"/>
    </row>
    <row r="40" spans="1:7" ht="15">
      <c r="A40" s="7"/>
      <c r="B40" s="2"/>
      <c r="C40" s="2"/>
      <c r="D40" s="2"/>
      <c r="E40" s="2"/>
      <c r="F40" s="607"/>
      <c r="G40" s="608"/>
    </row>
    <row r="41" spans="1:7" ht="15">
      <c r="A41" s="7"/>
      <c r="B41" s="610"/>
      <c r="C41" s="611" t="s">
        <v>63</v>
      </c>
      <c r="D41" s="610"/>
      <c r="E41" s="610"/>
      <c r="F41" s="607"/>
      <c r="G41" s="608"/>
    </row>
    <row r="42" spans="1:7" ht="17.25">
      <c r="A42" s="1399"/>
      <c r="B42" s="1400"/>
      <c r="C42" s="611"/>
      <c r="D42" s="610"/>
      <c r="E42" s="610"/>
      <c r="F42" s="607"/>
      <c r="G42" s="608"/>
    </row>
    <row r="43" spans="1:7" ht="17.25">
      <c r="A43" s="1401" t="s">
        <v>129</v>
      </c>
      <c r="B43" s="1402" t="s">
        <v>122</v>
      </c>
      <c r="C43" s="603" t="s">
        <v>131</v>
      </c>
      <c r="D43" s="2" t="s">
        <v>130</v>
      </c>
      <c r="E43" s="603"/>
      <c r="F43" s="607" t="s">
        <v>130</v>
      </c>
      <c r="G43" s="608" t="s">
        <v>130</v>
      </c>
    </row>
    <row r="44" spans="1:4" ht="17.25">
      <c r="A44" s="1401" t="s">
        <v>128</v>
      </c>
      <c r="B44" s="1402" t="s">
        <v>41</v>
      </c>
      <c r="C44" s="603" t="s">
        <v>132</v>
      </c>
      <c r="D44" s="603"/>
    </row>
    <row r="45" spans="1:4" ht="17.25">
      <c r="A45" s="1401" t="s">
        <v>127</v>
      </c>
      <c r="B45" s="1402" t="s">
        <v>46</v>
      </c>
      <c r="C45" s="603"/>
      <c r="D45" s="603"/>
    </row>
    <row r="46" spans="1:3" ht="17.25">
      <c r="A46" s="1399"/>
      <c r="B46" s="1400"/>
      <c r="C46" s="603"/>
    </row>
    <row r="47" spans="1:3" ht="17.25">
      <c r="A47" s="1401" t="s">
        <v>129</v>
      </c>
      <c r="B47" s="1402" t="s">
        <v>122</v>
      </c>
      <c r="C47" s="603"/>
    </row>
    <row r="48" spans="1:3" ht="15">
      <c r="A48" s="2" t="s">
        <v>136</v>
      </c>
      <c r="B48" s="603"/>
      <c r="C48" s="603"/>
    </row>
    <row r="50" ht="15">
      <c r="C50" s="600" t="s">
        <v>130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140</v>
      </c>
      <c r="C8" s="2" t="s">
        <v>122</v>
      </c>
      <c r="D8" s="2" t="s">
        <v>123</v>
      </c>
      <c r="E8" s="6" t="s">
        <v>137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125</v>
      </c>
      <c r="B10" s="2" t="s">
        <v>140</v>
      </c>
      <c r="C10" s="2" t="s">
        <v>145</v>
      </c>
      <c r="D10" s="2" t="s">
        <v>123</v>
      </c>
      <c r="E10" s="2" t="s">
        <v>137</v>
      </c>
      <c r="F10" s="3">
        <v>1</v>
      </c>
      <c r="G10" s="4">
        <f>G9+TIME(0,F9,0)</f>
        <v>0.33402777777777776</v>
      </c>
    </row>
    <row r="11" spans="1:7" ht="15">
      <c r="A11" s="2"/>
      <c r="B11" s="2"/>
      <c r="C11" s="2" t="s">
        <v>390</v>
      </c>
      <c r="D11" s="2"/>
      <c r="E11" s="2"/>
      <c r="F11" s="3"/>
      <c r="G11" s="4">
        <f>G10+TIME(0,F10,0)</f>
        <v>0.3347222222222222</v>
      </c>
    </row>
    <row r="12" spans="1:7" ht="15">
      <c r="A12" s="2"/>
      <c r="B12" s="2"/>
      <c r="C12" s="2"/>
      <c r="D12" s="2"/>
      <c r="E12" s="2"/>
      <c r="F12" s="3"/>
      <c r="G12" s="4">
        <f>G11+TIME(0,F11,0)</f>
        <v>0.3347222222222222</v>
      </c>
    </row>
    <row r="13" spans="1:7" ht="15">
      <c r="A13" s="2"/>
      <c r="B13" s="2" t="s">
        <v>126</v>
      </c>
      <c r="C13" s="2"/>
      <c r="D13" s="2"/>
      <c r="E13" s="2"/>
      <c r="F13" s="3"/>
      <c r="G13" s="4">
        <f>G12+TIME(0,F12,0)</f>
        <v>0.3347222222222222</v>
      </c>
    </row>
    <row r="14" spans="1:7" ht="15">
      <c r="A14" s="8" t="s">
        <v>138</v>
      </c>
      <c r="B14" s="2" t="s">
        <v>128</v>
      </c>
      <c r="C14" s="1" t="s">
        <v>143</v>
      </c>
      <c r="D14" s="2" t="s">
        <v>123</v>
      </c>
      <c r="E14" s="5" t="s">
        <v>137</v>
      </c>
      <c r="F14" s="3">
        <v>5</v>
      </c>
      <c r="G14" s="4">
        <f>G13+TIME(0,F13,0)</f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>G14+TIME(0,F14,0)</f>
        <v>0.3381944444444444</v>
      </c>
    </row>
    <row r="16" spans="1:7" ht="15">
      <c r="A16" s="7" t="s">
        <v>73</v>
      </c>
      <c r="B16" s="1" t="s">
        <v>127</v>
      </c>
      <c r="C16" s="15" t="s">
        <v>274</v>
      </c>
      <c r="D16" s="12" t="s">
        <v>144</v>
      </c>
      <c r="E16" s="1" t="s">
        <v>148</v>
      </c>
      <c r="F16" s="1">
        <v>5</v>
      </c>
      <c r="G16" s="4">
        <f>G15+TIME(0,F15,0)</f>
        <v>0.3381944444444444</v>
      </c>
    </row>
    <row r="17" spans="1:7" ht="15">
      <c r="A17" s="7"/>
      <c r="B17" s="1"/>
      <c r="C17" s="781" t="s">
        <v>391</v>
      </c>
      <c r="D17" s="12"/>
      <c r="E17" s="1"/>
      <c r="F17" s="1"/>
      <c r="G17" s="4"/>
    </row>
    <row r="18" spans="1:7" ht="15">
      <c r="A18" s="7" t="s">
        <v>74</v>
      </c>
      <c r="B18" s="1" t="s">
        <v>127</v>
      </c>
      <c r="C18" s="15" t="s">
        <v>282</v>
      </c>
      <c r="D18" s="12" t="s">
        <v>144</v>
      </c>
      <c r="E18" s="1" t="s">
        <v>226</v>
      </c>
      <c r="F18" s="1">
        <v>10</v>
      </c>
      <c r="G18" s="4">
        <f>G16+TIME(0,F16,0)</f>
        <v>0.3416666666666666</v>
      </c>
    </row>
    <row r="19" spans="1:7" ht="15">
      <c r="A19" s="7" t="s">
        <v>227</v>
      </c>
      <c r="B19" s="1" t="s">
        <v>129</v>
      </c>
      <c r="C19" s="15" t="s">
        <v>97</v>
      </c>
      <c r="D19" s="12" t="s">
        <v>144</v>
      </c>
      <c r="E19" s="1" t="s">
        <v>289</v>
      </c>
      <c r="F19" s="1">
        <v>5</v>
      </c>
      <c r="G19" s="4">
        <f>G18+TIME(0,F18,0)</f>
        <v>0.34861111111111104</v>
      </c>
    </row>
    <row r="20" spans="1:7" ht="15">
      <c r="A20" s="7" t="s">
        <v>117</v>
      </c>
      <c r="B20" s="1" t="s">
        <v>129</v>
      </c>
      <c r="C20" s="15" t="s">
        <v>324</v>
      </c>
      <c r="D20" s="12" t="s">
        <v>144</v>
      </c>
      <c r="E20" s="1" t="s">
        <v>137</v>
      </c>
      <c r="F20" s="1">
        <v>5</v>
      </c>
      <c r="G20" s="4">
        <f>G19+TIME(0,F19,0)</f>
        <v>0.35208333333333325</v>
      </c>
    </row>
    <row r="21" spans="1:7" ht="15">
      <c r="A21" s="7" t="s">
        <v>118</v>
      </c>
      <c r="B21" s="1" t="s">
        <v>129</v>
      </c>
      <c r="C21" s="15" t="s">
        <v>66</v>
      </c>
      <c r="D21" s="12" t="s">
        <v>144</v>
      </c>
      <c r="E21" s="1" t="s">
        <v>178</v>
      </c>
      <c r="F21" s="1">
        <v>5</v>
      </c>
      <c r="G21" s="4">
        <f>G20+TIME(0,F20,0)</f>
        <v>0.35555555555555546</v>
      </c>
    </row>
    <row r="22" spans="1:7" ht="15">
      <c r="A22" s="7" t="s">
        <v>118</v>
      </c>
      <c r="B22" s="1" t="s">
        <v>129</v>
      </c>
      <c r="C22" s="15" t="s">
        <v>67</v>
      </c>
      <c r="D22" s="1" t="s">
        <v>144</v>
      </c>
      <c r="E22" s="1" t="s">
        <v>283</v>
      </c>
      <c r="F22" s="3">
        <v>5</v>
      </c>
      <c r="G22" s="4">
        <f>G21+TIME(0,F21,0)</f>
        <v>0.35902777777777767</v>
      </c>
    </row>
    <row r="23" spans="1:7" ht="15">
      <c r="A23" s="7" t="s">
        <v>75</v>
      </c>
      <c r="B23" s="1" t="s">
        <v>129</v>
      </c>
      <c r="C23" s="15" t="s">
        <v>68</v>
      </c>
      <c r="D23" s="1" t="s">
        <v>144</v>
      </c>
      <c r="E23" s="1" t="s">
        <v>365</v>
      </c>
      <c r="F23" s="1">
        <v>5</v>
      </c>
      <c r="G23" s="4">
        <f>G22+TIME(0,F22,0)</f>
        <v>0.3624999999999999</v>
      </c>
    </row>
    <row r="24" spans="1:7" ht="15">
      <c r="A24" s="7" t="s">
        <v>76</v>
      </c>
      <c r="B24" s="1" t="s">
        <v>129</v>
      </c>
      <c r="C24" s="15" t="s">
        <v>69</v>
      </c>
      <c r="D24" s="1" t="s">
        <v>144</v>
      </c>
      <c r="E24" s="1" t="s">
        <v>364</v>
      </c>
      <c r="F24" s="3">
        <v>5</v>
      </c>
      <c r="G24" s="4">
        <f>G23+TIME(0,F23,0)</f>
        <v>0.3659722222222221</v>
      </c>
    </row>
    <row r="25" spans="1:7" ht="15">
      <c r="A25" s="7" t="s">
        <v>77</v>
      </c>
      <c r="B25" s="2" t="s">
        <v>127</v>
      </c>
      <c r="C25" s="15" t="s">
        <v>70</v>
      </c>
      <c r="D25" s="1" t="s">
        <v>144</v>
      </c>
      <c r="E25" s="1" t="s">
        <v>299</v>
      </c>
      <c r="F25" s="1">
        <v>5</v>
      </c>
      <c r="G25" s="4">
        <f>G24+TIME(0,F24,0)</f>
        <v>0.3694444444444443</v>
      </c>
    </row>
    <row r="26" spans="1:7" ht="15">
      <c r="A26" s="7" t="s">
        <v>78</v>
      </c>
      <c r="B26" s="1" t="s">
        <v>129</v>
      </c>
      <c r="C26" s="15" t="s">
        <v>181</v>
      </c>
      <c r="D26" s="1" t="s">
        <v>144</v>
      </c>
      <c r="E26" s="1" t="s">
        <v>366</v>
      </c>
      <c r="F26" s="1">
        <v>5</v>
      </c>
      <c r="G26" s="4">
        <f>G25+TIME(0,F25,0)</f>
        <v>0.3729166666666665</v>
      </c>
    </row>
    <row r="27" spans="1:7" ht="15">
      <c r="A27" s="7" t="s">
        <v>79</v>
      </c>
      <c r="B27" s="1" t="s">
        <v>129</v>
      </c>
      <c r="C27" s="15" t="s">
        <v>10</v>
      </c>
      <c r="D27" s="1" t="s">
        <v>144</v>
      </c>
      <c r="E27" s="1" t="s">
        <v>11</v>
      </c>
      <c r="F27" s="1">
        <v>5</v>
      </c>
      <c r="G27" s="4">
        <f>G26+TIME(0,F26,0)</f>
        <v>0.3763888888888887</v>
      </c>
    </row>
    <row r="28" spans="1:7" ht="15">
      <c r="A28" s="7" t="s">
        <v>80</v>
      </c>
      <c r="B28" s="1" t="s">
        <v>129</v>
      </c>
      <c r="C28" s="15" t="s">
        <v>225</v>
      </c>
      <c r="D28" s="12" t="s">
        <v>144</v>
      </c>
      <c r="E28" s="1" t="s">
        <v>120</v>
      </c>
      <c r="F28" s="1">
        <v>5</v>
      </c>
      <c r="G28" s="4">
        <f>G27+TIME(0,F28,0)</f>
        <v>0.3798611111111109</v>
      </c>
    </row>
    <row r="29" spans="1:7" ht="15">
      <c r="A29" s="7" t="s">
        <v>81</v>
      </c>
      <c r="B29" s="1" t="s">
        <v>129</v>
      </c>
      <c r="C29" s="15" t="s">
        <v>98</v>
      </c>
      <c r="D29" s="12" t="s">
        <v>144</v>
      </c>
      <c r="E29" s="1" t="s">
        <v>291</v>
      </c>
      <c r="F29" s="1">
        <v>5</v>
      </c>
      <c r="G29" s="4">
        <f aca="true" t="shared" si="0" ref="G29:G47">G28+TIME(0,F29,0)</f>
        <v>0.38333333333333314</v>
      </c>
    </row>
    <row r="30" spans="1:7" ht="15">
      <c r="A30" s="7" t="s">
        <v>82</v>
      </c>
      <c r="B30" s="1" t="s">
        <v>129</v>
      </c>
      <c r="C30" s="15" t="s">
        <v>325</v>
      </c>
      <c r="D30" s="12" t="s">
        <v>144</v>
      </c>
      <c r="E30" s="1" t="s">
        <v>326</v>
      </c>
      <c r="F30" s="1">
        <v>5</v>
      </c>
      <c r="G30" s="4">
        <f t="shared" si="0"/>
        <v>0.38680555555555535</v>
      </c>
    </row>
    <row r="31" spans="1:7" ht="15">
      <c r="A31" s="7" t="s">
        <v>83</v>
      </c>
      <c r="B31" s="1" t="s">
        <v>129</v>
      </c>
      <c r="C31" s="15" t="s">
        <v>99</v>
      </c>
      <c r="D31" s="12" t="s">
        <v>144</v>
      </c>
      <c r="E31" s="1" t="s">
        <v>64</v>
      </c>
      <c r="F31" s="1">
        <v>5</v>
      </c>
      <c r="G31" s="4">
        <f t="shared" si="0"/>
        <v>0.39027777777777756</v>
      </c>
    </row>
    <row r="32" spans="1:7" ht="15">
      <c r="A32" s="7" t="s">
        <v>84</v>
      </c>
      <c r="B32" s="284" t="s">
        <v>129</v>
      </c>
      <c r="C32" s="15" t="s">
        <v>100</v>
      </c>
      <c r="D32" s="12" t="s">
        <v>144</v>
      </c>
      <c r="E32" s="1" t="s">
        <v>392</v>
      </c>
      <c r="F32" s="1">
        <v>5</v>
      </c>
      <c r="G32" s="4">
        <f t="shared" si="0"/>
        <v>0.39374999999999977</v>
      </c>
    </row>
    <row r="33" spans="1:7" ht="15">
      <c r="A33" s="7" t="s">
        <v>85</v>
      </c>
      <c r="B33" s="284" t="s">
        <v>129</v>
      </c>
      <c r="C33" s="15" t="s">
        <v>65</v>
      </c>
      <c r="D33" s="286" t="s">
        <v>144</v>
      </c>
      <c r="E33" s="284" t="s">
        <v>393</v>
      </c>
      <c r="F33" s="1">
        <v>5</v>
      </c>
      <c r="G33" s="4">
        <f t="shared" si="0"/>
        <v>0.397222222222222</v>
      </c>
    </row>
    <row r="34" spans="1:7" ht="15">
      <c r="A34" s="7" t="s">
        <v>86</v>
      </c>
      <c r="B34" s="284" t="s">
        <v>129</v>
      </c>
      <c r="C34" s="15" t="s">
        <v>101</v>
      </c>
      <c r="D34" s="12" t="s">
        <v>144</v>
      </c>
      <c r="E34" s="1" t="s">
        <v>137</v>
      </c>
      <c r="F34" s="1">
        <v>5</v>
      </c>
      <c r="G34" s="4">
        <f t="shared" si="0"/>
        <v>0.4006944444444442</v>
      </c>
    </row>
    <row r="35" spans="1:7" ht="15">
      <c r="A35" s="7" t="s">
        <v>87</v>
      </c>
      <c r="B35" s="284" t="s">
        <v>129</v>
      </c>
      <c r="C35" s="15" t="s">
        <v>102</v>
      </c>
      <c r="D35" s="12" t="s">
        <v>144</v>
      </c>
      <c r="E35" s="1" t="s">
        <v>283</v>
      </c>
      <c r="F35" s="1">
        <v>5</v>
      </c>
      <c r="G35" s="4">
        <f t="shared" si="0"/>
        <v>0.4041666666666664</v>
      </c>
    </row>
    <row r="36" spans="1:7" ht="15">
      <c r="A36" s="7" t="s">
        <v>88</v>
      </c>
      <c r="B36" s="284" t="s">
        <v>129</v>
      </c>
      <c r="C36" s="15" t="s">
        <v>71</v>
      </c>
      <c r="D36" s="12" t="s">
        <v>144</v>
      </c>
      <c r="E36" s="1" t="s">
        <v>291</v>
      </c>
      <c r="F36" s="1">
        <v>5</v>
      </c>
      <c r="G36" s="4">
        <f t="shared" si="0"/>
        <v>0.4076388888888886</v>
      </c>
    </row>
    <row r="37" spans="1:7" ht="15">
      <c r="A37" s="7" t="s">
        <v>89</v>
      </c>
      <c r="B37" s="284"/>
      <c r="C37" s="285"/>
      <c r="D37" s="12"/>
      <c r="E37" s="284"/>
      <c r="F37" s="1"/>
      <c r="G37" s="4">
        <f t="shared" si="0"/>
        <v>0.4076388888888886</v>
      </c>
    </row>
    <row r="38" spans="1:7" ht="15">
      <c r="A38" s="7" t="s">
        <v>90</v>
      </c>
      <c r="B38" s="284"/>
      <c r="C38" s="285"/>
      <c r="D38" s="12" t="s">
        <v>144</v>
      </c>
      <c r="E38" s="284"/>
      <c r="F38" s="1"/>
      <c r="G38" s="4">
        <f t="shared" si="0"/>
        <v>0.4076388888888886</v>
      </c>
    </row>
    <row r="39" spans="1:7" ht="15">
      <c r="A39" s="7" t="s">
        <v>91</v>
      </c>
      <c r="B39" s="2"/>
      <c r="C39" s="10" t="s">
        <v>72</v>
      </c>
      <c r="D39" s="12" t="s">
        <v>144</v>
      </c>
      <c r="E39" s="2" t="s">
        <v>137</v>
      </c>
      <c r="F39" s="3">
        <v>10</v>
      </c>
      <c r="G39" s="4">
        <f t="shared" si="0"/>
        <v>0.414583333333333</v>
      </c>
    </row>
    <row r="40" spans="1:7" ht="15">
      <c r="A40" s="8"/>
      <c r="B40" s="2"/>
      <c r="C40" s="10"/>
      <c r="D40" s="12" t="s">
        <v>144</v>
      </c>
      <c r="E40" s="5"/>
      <c r="F40" s="3"/>
      <c r="G40" s="4">
        <f t="shared" si="0"/>
        <v>0.414583333333333</v>
      </c>
    </row>
    <row r="41" spans="1:7" ht="15">
      <c r="A41" s="8" t="s">
        <v>139</v>
      </c>
      <c r="B41" s="2" t="s">
        <v>128</v>
      </c>
      <c r="C41" s="1" t="s">
        <v>142</v>
      </c>
      <c r="D41" s="2" t="s">
        <v>123</v>
      </c>
      <c r="E41" s="5" t="s">
        <v>137</v>
      </c>
      <c r="F41" s="3">
        <v>5</v>
      </c>
      <c r="G41" s="4">
        <f t="shared" si="0"/>
        <v>0.41805555555555524</v>
      </c>
    </row>
    <row r="42" spans="1:7" ht="15">
      <c r="A42" s="8"/>
      <c r="B42" s="2"/>
      <c r="C42" s="10" t="s">
        <v>389</v>
      </c>
      <c r="D42" s="2"/>
      <c r="E42" s="5"/>
      <c r="F42" s="3">
        <v>5</v>
      </c>
      <c r="G42" s="4">
        <f t="shared" si="0"/>
        <v>0.42152777777777745</v>
      </c>
    </row>
    <row r="43" ht="15">
      <c r="G43" s="4">
        <f t="shared" si="0"/>
        <v>0.42152777777777745</v>
      </c>
    </row>
    <row r="44" spans="1:7" ht="15">
      <c r="A44" s="8" t="s">
        <v>179</v>
      </c>
      <c r="B44" s="2" t="s">
        <v>128</v>
      </c>
      <c r="C44" s="5" t="s">
        <v>146</v>
      </c>
      <c r="D44" s="2" t="s">
        <v>123</v>
      </c>
      <c r="E44" s="5" t="s">
        <v>137</v>
      </c>
      <c r="F44" s="3">
        <v>5</v>
      </c>
      <c r="G44" s="4">
        <f t="shared" si="0"/>
        <v>0.42499999999999966</v>
      </c>
    </row>
    <row r="45" spans="1:7" ht="15">
      <c r="A45" s="8" t="s">
        <v>180</v>
      </c>
      <c r="B45" s="2" t="s">
        <v>127</v>
      </c>
      <c r="C45" s="5" t="s">
        <v>141</v>
      </c>
      <c r="D45" s="2" t="s">
        <v>123</v>
      </c>
      <c r="E45" s="5" t="s">
        <v>137</v>
      </c>
      <c r="F45" s="3">
        <v>1</v>
      </c>
      <c r="G45" s="4">
        <f t="shared" si="0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0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0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130</v>
      </c>
      <c r="B56" s="2" t="s">
        <v>130</v>
      </c>
      <c r="C56" s="1" t="s">
        <v>131</v>
      </c>
      <c r="D56" s="2" t="s">
        <v>130</v>
      </c>
      <c r="E56" s="1"/>
      <c r="F56" s="3" t="s">
        <v>130</v>
      </c>
      <c r="G56" s="4" t="s">
        <v>130</v>
      </c>
    </row>
    <row r="57" spans="1:4" ht="15">
      <c r="A57" s="2"/>
      <c r="B57" s="1"/>
      <c r="C57" s="1" t="s">
        <v>132</v>
      </c>
      <c r="D57" s="1"/>
    </row>
    <row r="58" spans="1:4" ht="15">
      <c r="A58" s="2" t="s">
        <v>133</v>
      </c>
      <c r="B58" s="1"/>
      <c r="C58" s="1"/>
      <c r="D58" s="1"/>
    </row>
    <row r="59" spans="1:3" ht="15">
      <c r="A59" s="2" t="s">
        <v>134</v>
      </c>
      <c r="B59" s="1"/>
      <c r="C59" s="1"/>
    </row>
    <row r="60" spans="1:3" ht="15">
      <c r="A60" s="2" t="s">
        <v>135</v>
      </c>
      <c r="B60" s="1"/>
      <c r="C60" s="1"/>
    </row>
    <row r="61" spans="1:3" ht="15">
      <c r="A61" s="2" t="s">
        <v>136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107"/>
      <c r="C2" s="1166" t="s">
        <v>418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8"/>
      <c r="AE2" s="169"/>
      <c r="AF2" s="168"/>
    </row>
    <row r="3" spans="2:32" s="138" customFormat="1" ht="29.25" customHeight="1">
      <c r="B3" s="1108"/>
      <c r="C3" s="1169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1"/>
      <c r="AE3" s="169"/>
      <c r="AF3" s="168"/>
    </row>
    <row r="4" spans="2:32" s="138" customFormat="1" ht="63" customHeight="1" thickBot="1">
      <c r="B4" s="1109"/>
      <c r="C4" s="1172" t="s">
        <v>396</v>
      </c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4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02" t="s">
        <v>397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4"/>
      <c r="AE5" s="169"/>
      <c r="AF5" s="168"/>
    </row>
    <row r="6" spans="2:32" s="138" customFormat="1" ht="27.75" customHeight="1">
      <c r="B6" s="1112" t="str">
        <f>'[1]802.11 Cover'!$C$4</f>
        <v>R1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3"/>
      <c r="X6" s="1203"/>
      <c r="Y6" s="1203"/>
      <c r="Z6" s="1203"/>
      <c r="AA6" s="1203"/>
      <c r="AB6" s="1203"/>
      <c r="AC6" s="1203"/>
      <c r="AD6" s="1204"/>
      <c r="AE6" s="169"/>
      <c r="AF6" s="168"/>
    </row>
    <row r="7" spans="2:32" s="138" customFormat="1" ht="38.25" customHeight="1" thickBot="1">
      <c r="B7" s="1113"/>
      <c r="C7" s="650" t="s">
        <v>62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114"/>
      <c r="C8" s="426" t="s">
        <v>421</v>
      </c>
      <c r="D8" s="1115" t="s">
        <v>422</v>
      </c>
      <c r="E8" s="1116"/>
      <c r="F8" s="1116"/>
      <c r="G8" s="1116"/>
      <c r="H8" s="1116"/>
      <c r="I8" s="1117"/>
      <c r="J8" s="1115" t="s">
        <v>423</v>
      </c>
      <c r="K8" s="1116"/>
      <c r="L8" s="1116"/>
      <c r="M8" s="1116"/>
      <c r="N8" s="1116"/>
      <c r="O8" s="1117"/>
      <c r="P8" s="1148" t="s">
        <v>424</v>
      </c>
      <c r="Q8" s="1001"/>
      <c r="R8" s="1001"/>
      <c r="S8" s="1001"/>
      <c r="T8" s="1002"/>
      <c r="U8" s="1162" t="s">
        <v>425</v>
      </c>
      <c r="V8" s="1163"/>
      <c r="W8" s="1163"/>
      <c r="X8" s="1163"/>
      <c r="Y8" s="1163"/>
      <c r="Z8" s="1162" t="s">
        <v>426</v>
      </c>
      <c r="AA8" s="1163"/>
      <c r="AB8" s="1164"/>
      <c r="AC8" s="1164"/>
      <c r="AD8" s="1165"/>
      <c r="AE8" s="172"/>
    </row>
    <row r="9" spans="1:32" s="174" customFormat="1" ht="36" customHeight="1">
      <c r="A9" s="171"/>
      <c r="B9" s="1094" t="s">
        <v>264</v>
      </c>
      <c r="C9" s="1205"/>
      <c r="D9" s="1206"/>
      <c r="E9" s="653"/>
      <c r="F9" s="653"/>
      <c r="G9" s="653"/>
      <c r="H9" s="653"/>
      <c r="I9" s="654"/>
      <c r="J9" s="655"/>
      <c r="K9" s="1098" t="s">
        <v>106</v>
      </c>
      <c r="L9" s="1099"/>
      <c r="M9" s="1099"/>
      <c r="N9" s="1099"/>
      <c r="O9" s="1100"/>
      <c r="P9" s="1127"/>
      <c r="Q9" s="1128"/>
      <c r="R9" s="1129"/>
      <c r="S9" s="1129"/>
      <c r="T9" s="1130"/>
      <c r="U9" s="1079" t="s">
        <v>228</v>
      </c>
      <c r="V9" s="1080"/>
      <c r="W9" s="1081"/>
      <c r="X9" s="1081"/>
      <c r="Y9" s="1207"/>
      <c r="Z9" s="1175" t="s">
        <v>182</v>
      </c>
      <c r="AA9" s="1176"/>
      <c r="AB9" s="1129"/>
      <c r="AC9" s="1129"/>
      <c r="AD9" s="1130"/>
      <c r="AE9" s="175"/>
      <c r="AF9" s="173"/>
    </row>
    <row r="10" spans="1:32" s="174" customFormat="1" ht="36" customHeight="1" thickBot="1">
      <c r="A10" s="171"/>
      <c r="B10" s="1095"/>
      <c r="C10" s="1208"/>
      <c r="D10" s="1209"/>
      <c r="E10" s="656"/>
      <c r="F10" s="656"/>
      <c r="G10" s="656"/>
      <c r="H10" s="656"/>
      <c r="I10" s="657"/>
      <c r="J10" s="658"/>
      <c r="K10" s="1101"/>
      <c r="L10" s="1102"/>
      <c r="M10" s="1102"/>
      <c r="N10" s="1102"/>
      <c r="O10" s="1103"/>
      <c r="P10" s="1131"/>
      <c r="Q10" s="1132"/>
      <c r="R10" s="1133"/>
      <c r="S10" s="1133"/>
      <c r="T10" s="1134"/>
      <c r="U10" s="1122" t="s">
        <v>229</v>
      </c>
      <c r="V10" s="1123"/>
      <c r="W10" s="1124"/>
      <c r="X10" s="1124"/>
      <c r="Y10" s="1210"/>
      <c r="Z10" s="1131"/>
      <c r="AA10" s="1133"/>
      <c r="AB10" s="1133"/>
      <c r="AC10" s="1133"/>
      <c r="AD10" s="1134"/>
      <c r="AE10" s="175"/>
      <c r="AF10" s="173"/>
    </row>
    <row r="11" spans="1:32" s="174" customFormat="1" ht="36" customHeight="1">
      <c r="A11" s="171"/>
      <c r="B11" s="659" t="s">
        <v>158</v>
      </c>
      <c r="C11" s="1208"/>
      <c r="D11" s="1211" t="s">
        <v>336</v>
      </c>
      <c r="E11" s="1088"/>
      <c r="F11" s="1088"/>
      <c r="G11" s="1088"/>
      <c r="H11" s="1088"/>
      <c r="I11" s="1089"/>
      <c r="J11" s="658"/>
      <c r="K11" s="1096" t="s">
        <v>271</v>
      </c>
      <c r="L11" s="1135" t="s">
        <v>416</v>
      </c>
      <c r="M11" s="1111" t="s">
        <v>381</v>
      </c>
      <c r="N11" s="1212" t="s">
        <v>430</v>
      </c>
      <c r="O11" s="1104" t="s">
        <v>320</v>
      </c>
      <c r="P11" s="1213" t="s">
        <v>371</v>
      </c>
      <c r="Q11" s="1212" t="s">
        <v>430</v>
      </c>
      <c r="R11" s="1135" t="s">
        <v>416</v>
      </c>
      <c r="S11" s="1214" t="s">
        <v>247</v>
      </c>
      <c r="T11" s="1215" t="s">
        <v>372</v>
      </c>
      <c r="U11" s="1126" t="s">
        <v>278</v>
      </c>
      <c r="V11" s="1216" t="s">
        <v>382</v>
      </c>
      <c r="W11" s="1217" t="s">
        <v>432</v>
      </c>
      <c r="X11" s="1218" t="s">
        <v>230</v>
      </c>
      <c r="Y11" s="1125" t="s">
        <v>430</v>
      </c>
      <c r="Z11" s="1219" t="s">
        <v>57</v>
      </c>
      <c r="AA11" s="1185"/>
      <c r="AB11" s="1185"/>
      <c r="AC11" s="1185"/>
      <c r="AD11" s="1186"/>
      <c r="AE11" s="176"/>
      <c r="AF11" s="173"/>
    </row>
    <row r="12" spans="1:32" s="174" customFormat="1" ht="36" customHeight="1">
      <c r="A12" s="171"/>
      <c r="B12" s="660" t="s">
        <v>159</v>
      </c>
      <c r="C12" s="1208"/>
      <c r="D12" s="1220"/>
      <c r="E12" s="1090"/>
      <c r="F12" s="1090"/>
      <c r="G12" s="1090"/>
      <c r="H12" s="1090"/>
      <c r="I12" s="1091"/>
      <c r="J12" s="658"/>
      <c r="K12" s="1097"/>
      <c r="L12" s="1136"/>
      <c r="M12" s="1050"/>
      <c r="N12" s="1221"/>
      <c r="O12" s="1105"/>
      <c r="P12" s="1031"/>
      <c r="Q12" s="1221"/>
      <c r="R12" s="1136"/>
      <c r="S12" s="1030"/>
      <c r="T12" s="1222"/>
      <c r="U12" s="1077"/>
      <c r="V12" s="1045"/>
      <c r="W12" s="1223"/>
      <c r="X12" s="1224"/>
      <c r="Y12" s="1076"/>
      <c r="Z12" s="1028"/>
      <c r="AA12" s="1028"/>
      <c r="AB12" s="1028"/>
      <c r="AC12" s="1028"/>
      <c r="AD12" s="1025"/>
      <c r="AE12" s="176"/>
      <c r="AF12" s="173"/>
    </row>
    <row r="13" spans="1:32" s="174" customFormat="1" ht="36" customHeight="1">
      <c r="A13" s="171"/>
      <c r="B13" s="660" t="s">
        <v>160</v>
      </c>
      <c r="C13" s="1225"/>
      <c r="D13" s="1220"/>
      <c r="E13" s="1090"/>
      <c r="F13" s="1090"/>
      <c r="G13" s="1090"/>
      <c r="H13" s="1090"/>
      <c r="I13" s="1091"/>
      <c r="J13" s="658"/>
      <c r="K13" s="1097"/>
      <c r="L13" s="1136"/>
      <c r="M13" s="1050"/>
      <c r="N13" s="1221"/>
      <c r="O13" s="1105"/>
      <c r="P13" s="1031"/>
      <c r="Q13" s="1221"/>
      <c r="R13" s="1136"/>
      <c r="S13" s="1030"/>
      <c r="T13" s="1222"/>
      <c r="U13" s="1077"/>
      <c r="V13" s="1045"/>
      <c r="W13" s="1223"/>
      <c r="X13" s="1224"/>
      <c r="Y13" s="1076"/>
      <c r="Z13" s="1028"/>
      <c r="AA13" s="1028"/>
      <c r="AB13" s="1028"/>
      <c r="AC13" s="1028"/>
      <c r="AD13" s="1025"/>
      <c r="AE13" s="176"/>
      <c r="AF13" s="173"/>
    </row>
    <row r="14" spans="1:32" s="174" customFormat="1" ht="36" customHeight="1">
      <c r="A14" s="171"/>
      <c r="B14" s="660" t="s">
        <v>161</v>
      </c>
      <c r="C14" s="1225"/>
      <c r="D14" s="1220"/>
      <c r="E14" s="1090"/>
      <c r="F14" s="1090"/>
      <c r="G14" s="1090"/>
      <c r="H14" s="1090"/>
      <c r="I14" s="1091"/>
      <c r="J14" s="658"/>
      <c r="K14" s="1097"/>
      <c r="L14" s="1136"/>
      <c r="M14" s="1050"/>
      <c r="N14" s="1221"/>
      <c r="O14" s="1105"/>
      <c r="P14" s="1032"/>
      <c r="Q14" s="1221"/>
      <c r="R14" s="1136"/>
      <c r="S14" s="1030"/>
      <c r="T14" s="1222"/>
      <c r="U14" s="1077"/>
      <c r="V14" s="1045"/>
      <c r="W14" s="1223"/>
      <c r="X14" s="1224"/>
      <c r="Y14" s="1076"/>
      <c r="Z14" s="1178" t="s">
        <v>104</v>
      </c>
      <c r="AA14" s="1178"/>
      <c r="AB14" s="1178"/>
      <c r="AC14" s="1178"/>
      <c r="AD14" s="1179"/>
      <c r="AE14" s="176"/>
      <c r="AF14" s="173"/>
    </row>
    <row r="15" spans="1:32" s="174" customFormat="1" ht="36" customHeight="1">
      <c r="A15" s="171"/>
      <c r="B15" s="1085" t="s">
        <v>162</v>
      </c>
      <c r="C15" s="1226"/>
      <c r="D15" s="1220"/>
      <c r="E15" s="1090"/>
      <c r="F15" s="1090"/>
      <c r="G15" s="1090"/>
      <c r="H15" s="1090"/>
      <c r="I15" s="1091"/>
      <c r="J15" s="658"/>
      <c r="K15" s="1071" t="s">
        <v>163</v>
      </c>
      <c r="L15" s="1072"/>
      <c r="M15" s="1072"/>
      <c r="N15" s="1072"/>
      <c r="O15" s="1073"/>
      <c r="P15" s="1118" t="s">
        <v>163</v>
      </c>
      <c r="Q15" s="1087"/>
      <c r="R15" s="1072"/>
      <c r="S15" s="1072"/>
      <c r="T15" s="1227"/>
      <c r="U15" s="1071" t="s">
        <v>163</v>
      </c>
      <c r="V15" s="1072"/>
      <c r="W15" s="1072"/>
      <c r="X15" s="1072"/>
      <c r="Y15" s="1073"/>
      <c r="Z15" s="1180" t="s">
        <v>163</v>
      </c>
      <c r="AA15" s="1180"/>
      <c r="AB15" s="1180"/>
      <c r="AC15" s="1180"/>
      <c r="AD15" s="1181"/>
      <c r="AE15" s="172"/>
      <c r="AF15" s="173"/>
    </row>
    <row r="16" spans="1:32" s="174" customFormat="1" ht="36" customHeight="1">
      <c r="A16" s="171"/>
      <c r="B16" s="1086"/>
      <c r="C16" s="1226"/>
      <c r="D16" s="1228"/>
      <c r="E16" s="1092"/>
      <c r="F16" s="1092"/>
      <c r="G16" s="1092"/>
      <c r="H16" s="1092"/>
      <c r="I16" s="1093"/>
      <c r="J16" s="658"/>
      <c r="K16" s="1071"/>
      <c r="L16" s="1072"/>
      <c r="M16" s="1072"/>
      <c r="N16" s="1072"/>
      <c r="O16" s="1073"/>
      <c r="P16" s="1119"/>
      <c r="Q16" s="1120"/>
      <c r="R16" s="1120"/>
      <c r="S16" s="1120"/>
      <c r="T16" s="1229"/>
      <c r="U16" s="1071"/>
      <c r="V16" s="1072"/>
      <c r="W16" s="1072"/>
      <c r="X16" s="1072"/>
      <c r="Y16" s="1073"/>
      <c r="Z16" s="1180"/>
      <c r="AA16" s="1180"/>
      <c r="AB16" s="1180"/>
      <c r="AC16" s="1180"/>
      <c r="AD16" s="1181"/>
      <c r="AE16" s="172"/>
      <c r="AF16" s="173"/>
    </row>
    <row r="17" spans="1:32" s="174" customFormat="1" ht="36" customHeight="1">
      <c r="A17" s="171"/>
      <c r="B17" s="661" t="s">
        <v>164</v>
      </c>
      <c r="C17" s="1226"/>
      <c r="D17" s="1230"/>
      <c r="E17" s="1231"/>
      <c r="F17" s="1231"/>
      <c r="G17" s="1232"/>
      <c r="H17" s="1231"/>
      <c r="I17" s="1233"/>
      <c r="J17" s="658"/>
      <c r="K17" s="1035" t="s">
        <v>230</v>
      </c>
      <c r="L17" s="1136" t="s">
        <v>416</v>
      </c>
      <c r="M17" s="1050" t="s">
        <v>381</v>
      </c>
      <c r="N17" s="1221" t="s">
        <v>430</v>
      </c>
      <c r="O17" s="1105" t="s">
        <v>320</v>
      </c>
      <c r="P17" s="1140" t="s">
        <v>57</v>
      </c>
      <c r="Q17" s="1140"/>
      <c r="R17" s="1140"/>
      <c r="S17" s="1140"/>
      <c r="T17" s="1140"/>
      <c r="U17" s="1077" t="s">
        <v>278</v>
      </c>
      <c r="V17" s="1045" t="s">
        <v>382</v>
      </c>
      <c r="W17" s="1136" t="s">
        <v>416</v>
      </c>
      <c r="X17" s="1050" t="s">
        <v>381</v>
      </c>
      <c r="Y17" s="1076" t="s">
        <v>430</v>
      </c>
      <c r="Z17" s="1140" t="s">
        <v>104</v>
      </c>
      <c r="AA17" s="1140"/>
      <c r="AB17" s="1140"/>
      <c r="AC17" s="1140"/>
      <c r="AD17" s="1234"/>
      <c r="AE17" s="177"/>
      <c r="AF17" s="173"/>
    </row>
    <row r="18" spans="1:32" s="174" customFormat="1" ht="36" customHeight="1">
      <c r="A18" s="171"/>
      <c r="B18" s="661" t="s">
        <v>165</v>
      </c>
      <c r="C18" s="1226"/>
      <c r="D18" s="1235" t="s">
        <v>335</v>
      </c>
      <c r="E18" s="1158"/>
      <c r="F18" s="1158"/>
      <c r="G18" s="1158"/>
      <c r="H18" s="1158"/>
      <c r="I18" s="1159"/>
      <c r="J18" s="658"/>
      <c r="K18" s="1035"/>
      <c r="L18" s="1136"/>
      <c r="M18" s="1050"/>
      <c r="N18" s="1221"/>
      <c r="O18" s="1105"/>
      <c r="P18" s="1141"/>
      <c r="Q18" s="1141"/>
      <c r="R18" s="1141"/>
      <c r="S18" s="1141"/>
      <c r="T18" s="1141"/>
      <c r="U18" s="1077"/>
      <c r="V18" s="1045"/>
      <c r="W18" s="1136"/>
      <c r="X18" s="1050"/>
      <c r="Y18" s="1076"/>
      <c r="Z18" s="1141"/>
      <c r="AA18" s="1141"/>
      <c r="AB18" s="1141"/>
      <c r="AC18" s="1141"/>
      <c r="AD18" s="1236"/>
      <c r="AE18" s="177"/>
      <c r="AF18" s="173"/>
    </row>
    <row r="19" spans="1:32" s="174" customFormat="1" ht="36" customHeight="1">
      <c r="A19" s="171"/>
      <c r="B19" s="661" t="s">
        <v>166</v>
      </c>
      <c r="C19" s="1226"/>
      <c r="D19" s="1237"/>
      <c r="E19" s="1160"/>
      <c r="F19" s="1160"/>
      <c r="G19" s="1160"/>
      <c r="H19" s="1160"/>
      <c r="I19" s="1161"/>
      <c r="J19" s="658"/>
      <c r="K19" s="1035"/>
      <c r="L19" s="1136"/>
      <c r="M19" s="1050"/>
      <c r="N19" s="1221"/>
      <c r="O19" s="1105"/>
      <c r="P19" s="1141"/>
      <c r="Q19" s="1141"/>
      <c r="R19" s="1141"/>
      <c r="S19" s="1141"/>
      <c r="T19" s="1141"/>
      <c r="U19" s="1077"/>
      <c r="V19" s="1045"/>
      <c r="W19" s="1136"/>
      <c r="X19" s="1050"/>
      <c r="Y19" s="1076"/>
      <c r="Z19" s="1238" t="s">
        <v>427</v>
      </c>
      <c r="AA19" s="1238"/>
      <c r="AB19" s="1238"/>
      <c r="AC19" s="1238"/>
      <c r="AD19" s="1239"/>
      <c r="AE19" s="177"/>
      <c r="AF19" s="173"/>
    </row>
    <row r="20" spans="1:32" s="174" customFormat="1" ht="36" customHeight="1">
      <c r="A20" s="171"/>
      <c r="B20" s="661" t="s">
        <v>301</v>
      </c>
      <c r="C20" s="1226"/>
      <c r="D20" s="1240"/>
      <c r="E20" s="1231"/>
      <c r="F20" s="1231"/>
      <c r="G20" s="1232"/>
      <c r="H20" s="1231"/>
      <c r="I20" s="1233"/>
      <c r="J20" s="658"/>
      <c r="K20" s="1035"/>
      <c r="L20" s="1136"/>
      <c r="M20" s="1050"/>
      <c r="N20" s="1221"/>
      <c r="O20" s="1105"/>
      <c r="P20" s="1137" t="s">
        <v>103</v>
      </c>
      <c r="Q20" s="1138"/>
      <c r="R20" s="1138"/>
      <c r="S20" s="1138"/>
      <c r="T20" s="1241"/>
      <c r="U20" s="1077"/>
      <c r="V20" s="1045"/>
      <c r="W20" s="1136"/>
      <c r="X20" s="1050"/>
      <c r="Y20" s="1076"/>
      <c r="Z20" s="1024"/>
      <c r="AA20" s="1024"/>
      <c r="AB20" s="1024"/>
      <c r="AC20" s="1024"/>
      <c r="AD20" s="1242"/>
      <c r="AE20" s="177"/>
      <c r="AF20" s="173"/>
    </row>
    <row r="21" spans="1:32" s="174" customFormat="1" ht="36" customHeight="1">
      <c r="A21" s="171"/>
      <c r="B21" s="662" t="s">
        <v>302</v>
      </c>
      <c r="C21" s="1226"/>
      <c r="D21" s="1243"/>
      <c r="E21" s="663"/>
      <c r="F21" s="663"/>
      <c r="G21" s="663"/>
      <c r="H21" s="663"/>
      <c r="I21" s="664"/>
      <c r="J21" s="658"/>
      <c r="K21" s="1082" t="s">
        <v>370</v>
      </c>
      <c r="L21" s="1083"/>
      <c r="M21" s="1083"/>
      <c r="N21" s="1083"/>
      <c r="O21" s="1084"/>
      <c r="P21" s="1244" t="s">
        <v>370</v>
      </c>
      <c r="Q21" s="1083"/>
      <c r="R21" s="1083"/>
      <c r="S21" s="1083"/>
      <c r="T21" s="1245"/>
      <c r="U21" s="1082" t="s">
        <v>370</v>
      </c>
      <c r="V21" s="1083"/>
      <c r="W21" s="1083"/>
      <c r="X21" s="1083"/>
      <c r="Y21" s="1084"/>
      <c r="Z21" s="1182" t="s">
        <v>61</v>
      </c>
      <c r="AA21" s="1182"/>
      <c r="AB21" s="1182"/>
      <c r="AC21" s="1182"/>
      <c r="AD21" s="1183"/>
      <c r="AE21" s="178"/>
      <c r="AF21" s="173"/>
    </row>
    <row r="22" spans="1:32" s="174" customFormat="1" ht="36" customHeight="1" thickBot="1">
      <c r="A22" s="171"/>
      <c r="B22" s="662" t="s">
        <v>167</v>
      </c>
      <c r="C22" s="1226"/>
      <c r="D22" s="1246"/>
      <c r="E22" s="663"/>
      <c r="F22" s="663"/>
      <c r="G22" s="663"/>
      <c r="H22" s="663"/>
      <c r="I22" s="664"/>
      <c r="J22" s="658"/>
      <c r="K22" s="1082"/>
      <c r="L22" s="1083"/>
      <c r="M22" s="1083"/>
      <c r="N22" s="1083"/>
      <c r="O22" s="1084"/>
      <c r="P22" s="1247"/>
      <c r="Q22" s="1248"/>
      <c r="R22" s="1248"/>
      <c r="S22" s="1248"/>
      <c r="T22" s="1249"/>
      <c r="U22" s="1082"/>
      <c r="V22" s="1083"/>
      <c r="W22" s="1083"/>
      <c r="X22" s="1083"/>
      <c r="Y22" s="1084"/>
      <c r="Z22" s="1250" t="s">
        <v>336</v>
      </c>
      <c r="AA22" s="1018"/>
      <c r="AB22" s="1018"/>
      <c r="AC22" s="1018"/>
      <c r="AD22" s="1019"/>
      <c r="AE22" s="178"/>
      <c r="AF22" s="173"/>
    </row>
    <row r="23" spans="1:32" s="174" customFormat="1" ht="36" customHeight="1">
      <c r="A23" s="171"/>
      <c r="B23" s="1074" t="s">
        <v>322</v>
      </c>
      <c r="C23" s="1209"/>
      <c r="D23" s="1243"/>
      <c r="E23" s="1251" t="s">
        <v>57</v>
      </c>
      <c r="F23" s="1219"/>
      <c r="G23" s="1219"/>
      <c r="H23" s="1219"/>
      <c r="I23" s="1252"/>
      <c r="J23" s="658"/>
      <c r="K23" s="1035" t="s">
        <v>230</v>
      </c>
      <c r="L23" s="1037" t="s">
        <v>276</v>
      </c>
      <c r="M23" s="1050" t="s">
        <v>381</v>
      </c>
      <c r="N23" s="1045" t="s">
        <v>382</v>
      </c>
      <c r="O23" s="1105" t="s">
        <v>320</v>
      </c>
      <c r="P23" s="1110" t="s">
        <v>230</v>
      </c>
      <c r="Q23" s="1037" t="s">
        <v>276</v>
      </c>
      <c r="R23" s="1042" t="s">
        <v>278</v>
      </c>
      <c r="S23" s="1040" t="s">
        <v>320</v>
      </c>
      <c r="T23" s="1253" t="s">
        <v>382</v>
      </c>
      <c r="U23" s="1077" t="s">
        <v>278</v>
      </c>
      <c r="V23" s="1037" t="s">
        <v>276</v>
      </c>
      <c r="W23" s="1136" t="s">
        <v>416</v>
      </c>
      <c r="X23" s="1050" t="s">
        <v>381</v>
      </c>
      <c r="Y23" s="1105" t="s">
        <v>320</v>
      </c>
      <c r="Z23" s="1020"/>
      <c r="AA23" s="1020"/>
      <c r="AB23" s="1020"/>
      <c r="AC23" s="1020"/>
      <c r="AD23" s="1021"/>
      <c r="AE23" s="178"/>
      <c r="AF23" s="173"/>
    </row>
    <row r="24" spans="1:32" s="174" customFormat="1" ht="36" customHeight="1">
      <c r="A24" s="171"/>
      <c r="B24" s="1078"/>
      <c r="C24" s="1209"/>
      <c r="D24" s="1243"/>
      <c r="E24" s="1254"/>
      <c r="F24" s="1141"/>
      <c r="G24" s="1141"/>
      <c r="H24" s="1141"/>
      <c r="I24" s="1142"/>
      <c r="J24" s="658"/>
      <c r="K24" s="1035"/>
      <c r="L24" s="1037"/>
      <c r="M24" s="1050"/>
      <c r="N24" s="1045"/>
      <c r="O24" s="1105"/>
      <c r="P24" s="1110"/>
      <c r="Q24" s="1037"/>
      <c r="R24" s="1042"/>
      <c r="S24" s="1040"/>
      <c r="T24" s="1255"/>
      <c r="U24" s="1077"/>
      <c r="V24" s="1038"/>
      <c r="W24" s="1136"/>
      <c r="X24" s="1050"/>
      <c r="Y24" s="1105"/>
      <c r="Z24" s="1020"/>
      <c r="AA24" s="1020"/>
      <c r="AB24" s="1020"/>
      <c r="AC24" s="1020"/>
      <c r="AD24" s="1021"/>
      <c r="AE24" s="178"/>
      <c r="AF24" s="173"/>
    </row>
    <row r="25" spans="1:32" s="174" customFormat="1" ht="36" customHeight="1">
      <c r="A25" s="171"/>
      <c r="B25" s="1078"/>
      <c r="C25" s="1209"/>
      <c r="D25" s="1243"/>
      <c r="E25" s="1256" t="s">
        <v>429</v>
      </c>
      <c r="F25" s="1138"/>
      <c r="G25" s="1138"/>
      <c r="H25" s="1138"/>
      <c r="I25" s="1139"/>
      <c r="J25" s="658"/>
      <c r="K25" s="1035"/>
      <c r="L25" s="1037"/>
      <c r="M25" s="1050"/>
      <c r="N25" s="1045"/>
      <c r="O25" s="1105"/>
      <c r="P25" s="1110"/>
      <c r="Q25" s="1037"/>
      <c r="R25" s="1042"/>
      <c r="S25" s="1040"/>
      <c r="T25" s="1255"/>
      <c r="U25" s="1077"/>
      <c r="V25" s="1038"/>
      <c r="W25" s="1136"/>
      <c r="X25" s="1050"/>
      <c r="Y25" s="1105"/>
      <c r="Z25" s="1020"/>
      <c r="AA25" s="1020"/>
      <c r="AB25" s="1020"/>
      <c r="AC25" s="1020"/>
      <c r="AD25" s="1021"/>
      <c r="AE25" s="178"/>
      <c r="AF25" s="173"/>
    </row>
    <row r="26" spans="1:32" s="174" customFormat="1" ht="36" customHeight="1">
      <c r="A26" s="171"/>
      <c r="B26" s="1075"/>
      <c r="C26" s="1209"/>
      <c r="D26" s="1243"/>
      <c r="E26" s="1257" t="s">
        <v>434</v>
      </c>
      <c r="F26" s="1258"/>
      <c r="G26" s="1258"/>
      <c r="H26" s="1258"/>
      <c r="I26" s="1259"/>
      <c r="J26" s="658"/>
      <c r="K26" s="1035"/>
      <c r="L26" s="1037"/>
      <c r="M26" s="1050"/>
      <c r="N26" s="1045"/>
      <c r="O26" s="1105"/>
      <c r="P26" s="1110"/>
      <c r="Q26" s="1037"/>
      <c r="R26" s="1042"/>
      <c r="S26" s="1040"/>
      <c r="T26" s="1255"/>
      <c r="U26" s="1077"/>
      <c r="V26" s="1038"/>
      <c r="W26" s="1136"/>
      <c r="X26" s="1050"/>
      <c r="Y26" s="1105"/>
      <c r="Z26" s="1020"/>
      <c r="AA26" s="1020"/>
      <c r="AB26" s="1020"/>
      <c r="AC26" s="1020"/>
      <c r="AD26" s="1021"/>
      <c r="AE26" s="178"/>
      <c r="AF26" s="173"/>
    </row>
    <row r="27" spans="1:32" s="174" customFormat="1" ht="36" customHeight="1">
      <c r="A27" s="171"/>
      <c r="B27" s="1069" t="s">
        <v>173</v>
      </c>
      <c r="C27" s="1260" t="s">
        <v>378</v>
      </c>
      <c r="D27" s="1243"/>
      <c r="E27" s="1071" t="s">
        <v>163</v>
      </c>
      <c r="F27" s="1072"/>
      <c r="G27" s="1072"/>
      <c r="H27" s="1072"/>
      <c r="I27" s="1073"/>
      <c r="J27" s="658"/>
      <c r="K27" s="1071" t="s">
        <v>163</v>
      </c>
      <c r="L27" s="1072"/>
      <c r="M27" s="1072"/>
      <c r="N27" s="1072"/>
      <c r="O27" s="1073"/>
      <c r="P27" s="1118" t="s">
        <v>163</v>
      </c>
      <c r="Q27" s="1072"/>
      <c r="R27" s="1072"/>
      <c r="S27" s="1072"/>
      <c r="T27" s="1227"/>
      <c r="U27" s="1071" t="s">
        <v>163</v>
      </c>
      <c r="V27" s="1072"/>
      <c r="W27" s="1072"/>
      <c r="X27" s="1072"/>
      <c r="Y27" s="1073"/>
      <c r="Z27" s="1020"/>
      <c r="AA27" s="1020"/>
      <c r="AB27" s="1020"/>
      <c r="AC27" s="1020"/>
      <c r="AD27" s="1021"/>
      <c r="AE27" s="178"/>
      <c r="AF27" s="173"/>
    </row>
    <row r="28" spans="1:32" s="174" customFormat="1" ht="36" customHeight="1">
      <c r="A28" s="171"/>
      <c r="B28" s="1070"/>
      <c r="C28" s="1260"/>
      <c r="D28" s="1243"/>
      <c r="E28" s="1261"/>
      <c r="F28" s="1120"/>
      <c r="G28" s="1120"/>
      <c r="H28" s="1120"/>
      <c r="I28" s="1121"/>
      <c r="J28" s="658"/>
      <c r="K28" s="1071"/>
      <c r="L28" s="1072"/>
      <c r="M28" s="1072"/>
      <c r="N28" s="1072"/>
      <c r="O28" s="1073"/>
      <c r="P28" s="1118"/>
      <c r="Q28" s="1072"/>
      <c r="R28" s="1072"/>
      <c r="S28" s="1072"/>
      <c r="T28" s="1227"/>
      <c r="U28" s="1071"/>
      <c r="V28" s="1072"/>
      <c r="W28" s="1072"/>
      <c r="X28" s="1072"/>
      <c r="Y28" s="1073"/>
      <c r="Z28" s="1020"/>
      <c r="AA28" s="1020"/>
      <c r="AB28" s="1020"/>
      <c r="AC28" s="1020"/>
      <c r="AD28" s="1021"/>
      <c r="AE28" s="178"/>
      <c r="AF28" s="173"/>
    </row>
    <row r="29" spans="1:32" s="174" customFormat="1" ht="36" customHeight="1">
      <c r="A29" s="171"/>
      <c r="B29" s="1074" t="s">
        <v>323</v>
      </c>
      <c r="C29" s="1260"/>
      <c r="D29" s="1243"/>
      <c r="E29" s="1035" t="s">
        <v>230</v>
      </c>
      <c r="F29" s="1042" t="s">
        <v>278</v>
      </c>
      <c r="G29" s="1050" t="s">
        <v>381</v>
      </c>
      <c r="H29" s="1221" t="s">
        <v>430</v>
      </c>
      <c r="I29" s="1041" t="s">
        <v>432</v>
      </c>
      <c r="J29" s="658"/>
      <c r="K29" s="1262" t="s">
        <v>420</v>
      </c>
      <c r="L29" s="1037" t="s">
        <v>276</v>
      </c>
      <c r="M29" s="1050" t="s">
        <v>381</v>
      </c>
      <c r="N29" s="1045" t="s">
        <v>382</v>
      </c>
      <c r="O29" s="1105" t="s">
        <v>320</v>
      </c>
      <c r="P29" s="1110" t="s">
        <v>230</v>
      </c>
      <c r="Q29" s="1037" t="s">
        <v>276</v>
      </c>
      <c r="R29" s="1042" t="s">
        <v>278</v>
      </c>
      <c r="S29" s="1040" t="s">
        <v>320</v>
      </c>
      <c r="T29" s="1253" t="s">
        <v>382</v>
      </c>
      <c r="U29" s="1263" t="s">
        <v>420</v>
      </c>
      <c r="V29" s="1037" t="s">
        <v>276</v>
      </c>
      <c r="W29" s="1136" t="s">
        <v>416</v>
      </c>
      <c r="X29" s="1050" t="s">
        <v>381</v>
      </c>
      <c r="Y29" s="1105" t="s">
        <v>320</v>
      </c>
      <c r="Z29" s="1020"/>
      <c r="AA29" s="1020"/>
      <c r="AB29" s="1020"/>
      <c r="AC29" s="1020"/>
      <c r="AD29" s="1021"/>
      <c r="AE29" s="178"/>
      <c r="AF29" s="173"/>
    </row>
    <row r="30" spans="1:32" s="174" customFormat="1" ht="36" customHeight="1">
      <c r="A30" s="171"/>
      <c r="B30" s="1075"/>
      <c r="C30" s="1260"/>
      <c r="D30" s="1243"/>
      <c r="E30" s="1035"/>
      <c r="F30" s="1042"/>
      <c r="G30" s="1050"/>
      <c r="H30" s="1221"/>
      <c r="I30" s="1041"/>
      <c r="J30" s="658"/>
      <c r="K30" s="1264"/>
      <c r="L30" s="1037"/>
      <c r="M30" s="1050"/>
      <c r="N30" s="1046"/>
      <c r="O30" s="1105"/>
      <c r="P30" s="1110"/>
      <c r="Q30" s="1037"/>
      <c r="R30" s="1042"/>
      <c r="S30" s="1040"/>
      <c r="T30" s="1255"/>
      <c r="U30" s="1263"/>
      <c r="V30" s="1038"/>
      <c r="W30" s="1136"/>
      <c r="X30" s="1050"/>
      <c r="Y30" s="1105"/>
      <c r="Z30" s="1020"/>
      <c r="AA30" s="1020"/>
      <c r="AB30" s="1020"/>
      <c r="AC30" s="1020"/>
      <c r="AD30" s="1021"/>
      <c r="AE30" s="178"/>
      <c r="AF30" s="173"/>
    </row>
    <row r="31" spans="1:32" s="174" customFormat="1" ht="36" customHeight="1">
      <c r="A31" s="171"/>
      <c r="B31" s="661" t="s">
        <v>176</v>
      </c>
      <c r="C31" s="1265" t="s">
        <v>236</v>
      </c>
      <c r="D31" s="1243"/>
      <c r="E31" s="1035"/>
      <c r="F31" s="1042"/>
      <c r="G31" s="1050"/>
      <c r="H31" s="1221"/>
      <c r="I31" s="1041"/>
      <c r="J31" s="658"/>
      <c r="K31" s="1264"/>
      <c r="L31" s="1037"/>
      <c r="M31" s="1050"/>
      <c r="N31" s="1046"/>
      <c r="O31" s="1105"/>
      <c r="P31" s="1110"/>
      <c r="Q31" s="1037"/>
      <c r="R31" s="1042"/>
      <c r="S31" s="1040"/>
      <c r="T31" s="1255"/>
      <c r="U31" s="1263"/>
      <c r="V31" s="1038"/>
      <c r="W31" s="1136"/>
      <c r="X31" s="1050"/>
      <c r="Y31" s="1105"/>
      <c r="Z31" s="1020"/>
      <c r="AA31" s="1020"/>
      <c r="AB31" s="1020"/>
      <c r="AC31" s="1020"/>
      <c r="AD31" s="1021"/>
      <c r="AE31" s="178"/>
      <c r="AF31" s="173"/>
    </row>
    <row r="32" spans="1:32" s="174" customFormat="1" ht="36" customHeight="1" thickBot="1">
      <c r="A32" s="171"/>
      <c r="B32" s="661" t="s">
        <v>303</v>
      </c>
      <c r="C32" s="1265"/>
      <c r="D32" s="1243"/>
      <c r="E32" s="1035"/>
      <c r="F32" s="1042"/>
      <c r="G32" s="1050"/>
      <c r="H32" s="1221"/>
      <c r="I32" s="1041"/>
      <c r="J32" s="658"/>
      <c r="K32" s="1266"/>
      <c r="L32" s="1037"/>
      <c r="M32" s="1050"/>
      <c r="N32" s="1046"/>
      <c r="O32" s="1105"/>
      <c r="P32" s="1110"/>
      <c r="Q32" s="1037"/>
      <c r="R32" s="1042"/>
      <c r="S32" s="1040"/>
      <c r="T32" s="1255"/>
      <c r="U32" s="1267"/>
      <c r="V32" s="1039"/>
      <c r="W32" s="1268"/>
      <c r="X32" s="1269"/>
      <c r="Y32" s="1270"/>
      <c r="Z32" s="1022"/>
      <c r="AA32" s="1022"/>
      <c r="AB32" s="1022"/>
      <c r="AC32" s="1022"/>
      <c r="AD32" s="1023"/>
      <c r="AE32" s="178"/>
      <c r="AF32" s="173"/>
    </row>
    <row r="33" spans="1:32" s="174" customFormat="1" ht="36" customHeight="1">
      <c r="A33" s="171"/>
      <c r="B33" s="665" t="s">
        <v>304</v>
      </c>
      <c r="C33" s="1271"/>
      <c r="D33" s="1272" t="s">
        <v>337</v>
      </c>
      <c r="E33" s="1273" t="s">
        <v>369</v>
      </c>
      <c r="F33" s="1274"/>
      <c r="G33" s="1274"/>
      <c r="H33" s="1274"/>
      <c r="I33" s="1275"/>
      <c r="J33" s="1027" t="s">
        <v>340</v>
      </c>
      <c r="K33" s="1276" t="s">
        <v>369</v>
      </c>
      <c r="L33" s="1277"/>
      <c r="M33" s="1277"/>
      <c r="N33" s="1277"/>
      <c r="O33" s="1278"/>
      <c r="P33" s="1279" t="s">
        <v>163</v>
      </c>
      <c r="Q33" s="1029"/>
      <c r="R33" s="1029"/>
      <c r="S33" s="1029"/>
      <c r="T33" s="1026"/>
      <c r="U33" s="1280"/>
      <c r="V33" s="1280"/>
      <c r="W33" s="1280"/>
      <c r="X33" s="1280"/>
      <c r="Y33" s="1281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184</v>
      </c>
      <c r="C34" s="1282"/>
      <c r="D34" s="1177"/>
      <c r="E34" s="1276"/>
      <c r="F34" s="1277"/>
      <c r="G34" s="1277"/>
      <c r="H34" s="1277"/>
      <c r="I34" s="1278"/>
      <c r="J34" s="1028"/>
      <c r="K34" s="1276"/>
      <c r="L34" s="1277"/>
      <c r="M34" s="1277"/>
      <c r="N34" s="1277"/>
      <c r="O34" s="1278"/>
      <c r="P34" s="1063" t="s">
        <v>116</v>
      </c>
      <c r="Q34" s="1063"/>
      <c r="R34" s="1063"/>
      <c r="S34" s="1063"/>
      <c r="T34" s="1064"/>
      <c r="U34" s="1280"/>
      <c r="V34" s="1280"/>
      <c r="W34" s="1280"/>
      <c r="X34" s="1280"/>
      <c r="Y34" s="1281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185</v>
      </c>
      <c r="C35" s="1283" t="s">
        <v>119</v>
      </c>
      <c r="D35" s="1284"/>
      <c r="E35" s="1276"/>
      <c r="F35" s="1277"/>
      <c r="G35" s="1277"/>
      <c r="H35" s="1277"/>
      <c r="I35" s="1278"/>
      <c r="J35" s="1029"/>
      <c r="K35" s="1285"/>
      <c r="L35" s="1286"/>
      <c r="M35" s="1286"/>
      <c r="N35" s="1286"/>
      <c r="O35" s="1287"/>
      <c r="P35" s="1065"/>
      <c r="Q35" s="1065"/>
      <c r="R35" s="1065"/>
      <c r="S35" s="1065"/>
      <c r="T35" s="1066"/>
      <c r="U35" s="1288" t="s">
        <v>119</v>
      </c>
      <c r="V35" s="1288"/>
      <c r="W35" s="1288"/>
      <c r="X35" s="1288"/>
      <c r="Y35" s="1289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186</v>
      </c>
      <c r="C36" s="1177"/>
      <c r="D36" s="1290" t="s">
        <v>338</v>
      </c>
      <c r="E36" s="1035" t="s">
        <v>230</v>
      </c>
      <c r="F36" s="1042" t="s">
        <v>278</v>
      </c>
      <c r="G36" s="1050" t="s">
        <v>381</v>
      </c>
      <c r="H36" s="1221" t="s">
        <v>430</v>
      </c>
      <c r="I36" s="1048" t="s">
        <v>416</v>
      </c>
      <c r="J36" s="1043" t="s">
        <v>95</v>
      </c>
      <c r="K36" s="1291" t="s">
        <v>371</v>
      </c>
      <c r="L36" s="1037" t="s">
        <v>276</v>
      </c>
      <c r="M36" s="1106" t="s">
        <v>372</v>
      </c>
      <c r="N36" s="1045" t="s">
        <v>382</v>
      </c>
      <c r="O36" s="1105" t="s">
        <v>320</v>
      </c>
      <c r="P36" s="1065"/>
      <c r="Q36" s="1065"/>
      <c r="R36" s="1065"/>
      <c r="S36" s="1065"/>
      <c r="T36" s="1066"/>
      <c r="U36" s="1292"/>
      <c r="V36" s="1292"/>
      <c r="W36" s="1292"/>
      <c r="X36" s="1292"/>
      <c r="Y36" s="1293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187</v>
      </c>
      <c r="C37" s="1177"/>
      <c r="D37" s="1177"/>
      <c r="E37" s="1035"/>
      <c r="F37" s="1042"/>
      <c r="G37" s="1050"/>
      <c r="H37" s="1221"/>
      <c r="I37" s="1048"/>
      <c r="J37" s="1044"/>
      <c r="K37" s="1291"/>
      <c r="L37" s="1037"/>
      <c r="M37" s="1106"/>
      <c r="N37" s="1046"/>
      <c r="O37" s="1105"/>
      <c r="P37" s="1065"/>
      <c r="Q37" s="1065"/>
      <c r="R37" s="1065"/>
      <c r="S37" s="1065"/>
      <c r="T37" s="1066"/>
      <c r="U37" s="1292"/>
      <c r="V37" s="1292"/>
      <c r="W37" s="1292"/>
      <c r="X37" s="1292"/>
      <c r="Y37" s="1293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188</v>
      </c>
      <c r="C38" s="1177"/>
      <c r="D38" s="1284"/>
      <c r="E38" s="1035"/>
      <c r="F38" s="1042"/>
      <c r="G38" s="1050"/>
      <c r="H38" s="1221"/>
      <c r="I38" s="1048"/>
      <c r="J38" s="1044"/>
      <c r="K38" s="1291"/>
      <c r="L38" s="1037"/>
      <c r="M38" s="1106"/>
      <c r="N38" s="1046"/>
      <c r="O38" s="1105"/>
      <c r="P38" s="1065"/>
      <c r="Q38" s="1065"/>
      <c r="R38" s="1065"/>
      <c r="S38" s="1065"/>
      <c r="T38" s="1066"/>
      <c r="U38" s="1294" t="s">
        <v>428</v>
      </c>
      <c r="V38" s="1294"/>
      <c r="W38" s="1294"/>
      <c r="X38" s="1294"/>
      <c r="Y38" s="1295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189</v>
      </c>
      <c r="C39" s="1191"/>
      <c r="D39" s="1290" t="s">
        <v>339</v>
      </c>
      <c r="E39" s="1036"/>
      <c r="F39" s="1296"/>
      <c r="G39" s="1269"/>
      <c r="H39" s="1297"/>
      <c r="I39" s="1298"/>
      <c r="J39" s="1043" t="s">
        <v>92</v>
      </c>
      <c r="K39" s="1299"/>
      <c r="L39" s="1300"/>
      <c r="M39" s="1301"/>
      <c r="N39" s="1047"/>
      <c r="O39" s="1270"/>
      <c r="P39" s="1067"/>
      <c r="Q39" s="1067"/>
      <c r="R39" s="1067"/>
      <c r="S39" s="1067"/>
      <c r="T39" s="1068"/>
      <c r="U39" s="1302"/>
      <c r="V39" s="1302"/>
      <c r="W39" s="1302"/>
      <c r="X39" s="1302"/>
      <c r="Y39" s="1303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305</v>
      </c>
      <c r="C40" s="672"/>
      <c r="D40" s="1033"/>
      <c r="E40" s="670"/>
      <c r="F40" s="670"/>
      <c r="G40" s="670"/>
      <c r="H40" s="670"/>
      <c r="I40" s="671"/>
      <c r="J40" s="1025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306</v>
      </c>
      <c r="C41" s="678"/>
      <c r="D41" s="1034"/>
      <c r="E41" s="676"/>
      <c r="F41" s="676"/>
      <c r="G41" s="676"/>
      <c r="H41" s="676"/>
      <c r="I41" s="677"/>
      <c r="J41" s="1049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230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997" t="s">
        <v>254</v>
      </c>
      <c r="AF43" s="202">
        <f aca="true" t="shared" si="0" ref="AF43:AF62">SUM(C43:AD43)</f>
        <v>14</v>
      </c>
      <c r="AG43" s="1017"/>
    </row>
    <row r="44" spans="1:33" s="203" customFormat="1" ht="36" customHeight="1" hidden="1">
      <c r="A44" s="196"/>
      <c r="B44" s="222" t="s">
        <v>276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304"/>
      <c r="AF44" s="227">
        <f t="shared" si="0"/>
        <v>14</v>
      </c>
      <c r="AG44" s="1017"/>
    </row>
    <row r="45" spans="1:33" s="203" customFormat="1" ht="36" customHeight="1" hidden="1">
      <c r="A45" s="196"/>
      <c r="B45" s="287" t="s">
        <v>278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304"/>
      <c r="AF45" s="292">
        <f t="shared" si="0"/>
        <v>14</v>
      </c>
      <c r="AG45" s="1017"/>
    </row>
    <row r="46" spans="1:33" s="203" customFormat="1" ht="36" customHeight="1" hidden="1">
      <c r="A46" s="196"/>
      <c r="B46" s="278" t="s">
        <v>320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304"/>
      <c r="AF46" s="283">
        <f t="shared" si="0"/>
        <v>18</v>
      </c>
      <c r="AG46" s="1017"/>
    </row>
    <row r="47" spans="1:33" s="203" customFormat="1" ht="36" customHeight="1" hidden="1">
      <c r="A47" s="196"/>
      <c r="B47" s="204" t="s">
        <v>430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304"/>
      <c r="AF47" s="206">
        <f>SUM(C47:AD47)</f>
        <v>14</v>
      </c>
      <c r="AG47" s="1017"/>
    </row>
    <row r="48" spans="1:33" s="203" customFormat="1" ht="36" customHeight="1" hidden="1">
      <c r="A48" s="196"/>
      <c r="B48" s="207" t="s">
        <v>381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304"/>
      <c r="AF48" s="209">
        <f t="shared" si="0"/>
        <v>18</v>
      </c>
      <c r="AG48" s="1017"/>
    </row>
    <row r="49" spans="1:33" s="203" customFormat="1" ht="36" customHeight="1" hidden="1">
      <c r="A49" s="196"/>
      <c r="B49" s="555" t="s">
        <v>382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304"/>
      <c r="AF49" s="567">
        <f t="shared" si="0"/>
        <v>14</v>
      </c>
      <c r="AG49" s="1017"/>
    </row>
    <row r="50" spans="1:33" s="203" customFormat="1" ht="36" customHeight="1" hidden="1">
      <c r="A50" s="196"/>
      <c r="B50" s="210" t="s">
        <v>416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304"/>
      <c r="AF50" s="215">
        <f t="shared" si="0"/>
        <v>14</v>
      </c>
      <c r="AG50" s="1017"/>
    </row>
    <row r="51" spans="1:33" s="203" customFormat="1" ht="36" customHeight="1" hidden="1">
      <c r="A51" s="196"/>
      <c r="B51" s="324" t="s">
        <v>271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304"/>
      <c r="AF51" s="261">
        <f t="shared" si="0"/>
        <v>2</v>
      </c>
      <c r="AG51" s="1017"/>
    </row>
    <row r="52" spans="1:33" s="203" customFormat="1" ht="36" customHeight="1" hidden="1">
      <c r="A52" s="196"/>
      <c r="B52" s="216" t="s">
        <v>247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304"/>
      <c r="AF52" s="221">
        <f t="shared" si="0"/>
        <v>2</v>
      </c>
      <c r="AG52" s="1017"/>
    </row>
    <row r="53" spans="1:33" s="203" customFormat="1" ht="36" customHeight="1" hidden="1">
      <c r="A53" s="196"/>
      <c r="B53" s="1305" t="s">
        <v>420</v>
      </c>
      <c r="C53" s="1306"/>
      <c r="D53" s="1307"/>
      <c r="E53" s="1308"/>
      <c r="F53" s="1309"/>
      <c r="G53" s="1309"/>
      <c r="H53" s="1309"/>
      <c r="I53" s="1310"/>
      <c r="J53" s="1311"/>
      <c r="K53" s="1308">
        <v>2</v>
      </c>
      <c r="L53" s="1309"/>
      <c r="M53" s="1309"/>
      <c r="N53" s="1309"/>
      <c r="O53" s="1310"/>
      <c r="P53" s="1312"/>
      <c r="Q53" s="1312"/>
      <c r="R53" s="1309"/>
      <c r="S53" s="1309"/>
      <c r="T53" s="1310"/>
      <c r="U53" s="1308">
        <v>2</v>
      </c>
      <c r="V53" s="1312"/>
      <c r="W53" s="1309"/>
      <c r="X53" s="1309"/>
      <c r="Y53" s="1310"/>
      <c r="Z53" s="1313"/>
      <c r="AA53" s="1314"/>
      <c r="AB53" s="1315"/>
      <c r="AC53" s="1315"/>
      <c r="AD53" s="1316"/>
      <c r="AE53" s="1304"/>
      <c r="AF53" s="1317">
        <f t="shared" si="0"/>
        <v>4</v>
      </c>
      <c r="AG53" s="1017"/>
    </row>
    <row r="54" spans="1:33" s="203" customFormat="1" ht="36" customHeight="1" hidden="1">
      <c r="A54" s="196"/>
      <c r="B54" s="340" t="s">
        <v>372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304"/>
      <c r="AF54" s="348">
        <f t="shared" si="0"/>
        <v>4</v>
      </c>
      <c r="AG54" s="1017"/>
    </row>
    <row r="55" spans="1:33" s="203" customFormat="1" ht="36" customHeight="1" hidden="1">
      <c r="A55" s="196"/>
      <c r="B55" s="683" t="s">
        <v>371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304"/>
      <c r="AF55" s="695">
        <f t="shared" si="0"/>
        <v>4</v>
      </c>
      <c r="AG55" s="1017"/>
    </row>
    <row r="56" spans="1:33" s="203" customFormat="1" ht="36" customHeight="1" hidden="1">
      <c r="A56" s="196"/>
      <c r="B56" s="696" t="s">
        <v>432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304"/>
      <c r="AF56" s="708">
        <f>SUM(C56:AD56)</f>
        <v>4</v>
      </c>
      <c r="AG56" s="1017"/>
    </row>
    <row r="57" spans="1:33" s="203" customFormat="1" ht="36" customHeight="1" hidden="1">
      <c r="A57" s="196"/>
      <c r="B57" s="287" t="s">
        <v>107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304"/>
      <c r="AF57" s="292">
        <f t="shared" si="0"/>
        <v>1</v>
      </c>
      <c r="AG57" s="1017"/>
    </row>
    <row r="58" spans="1:33" s="203" customFormat="1" ht="36" customHeight="1" hidden="1">
      <c r="A58" s="196"/>
      <c r="B58" s="228" t="s">
        <v>270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304"/>
      <c r="AF58" s="233">
        <f t="shared" si="0"/>
        <v>1</v>
      </c>
      <c r="AG58" s="1017"/>
    </row>
    <row r="59" spans="1:33" s="203" customFormat="1" ht="36" customHeight="1" hidden="1">
      <c r="A59" s="196"/>
      <c r="B59" s="240" t="s">
        <v>207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304"/>
      <c r="AF59" s="243">
        <f t="shared" si="0"/>
        <v>5.999999999999999</v>
      </c>
      <c r="AG59" s="1017"/>
    </row>
    <row r="60" spans="1:33" s="203" customFormat="1" ht="36" customHeight="1" hidden="1">
      <c r="A60" s="196"/>
      <c r="B60" s="340" t="s">
        <v>249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304"/>
      <c r="AF60" s="348">
        <f t="shared" si="0"/>
        <v>2</v>
      </c>
      <c r="AG60" s="1017"/>
    </row>
    <row r="61" spans="1:34" s="203" customFormat="1" ht="36" customHeight="1" hidden="1">
      <c r="A61" s="196"/>
      <c r="B61" s="234" t="s">
        <v>248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304"/>
      <c r="AF61" s="239">
        <f t="shared" si="0"/>
        <v>6.000000000000001</v>
      </c>
      <c r="AG61" s="1017"/>
      <c r="AH61" s="196"/>
    </row>
    <row r="62" spans="1:34" s="203" customFormat="1" ht="36" customHeight="1" hidden="1">
      <c r="A62" s="196"/>
      <c r="B62" s="352" t="s">
        <v>263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318"/>
      <c r="AF62" s="360">
        <f t="shared" si="0"/>
        <v>1.5</v>
      </c>
      <c r="AG62" s="1017"/>
      <c r="AH62" s="196"/>
    </row>
    <row r="63" spans="1:34" s="203" customFormat="1" ht="36" customHeight="1" hidden="1">
      <c r="A63" s="196"/>
      <c r="B63" s="1000"/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19"/>
      <c r="R63" s="1319"/>
      <c r="S63" s="1319"/>
      <c r="T63" s="1319"/>
      <c r="U63" s="1319"/>
      <c r="V63" s="1319"/>
      <c r="W63" s="1319"/>
      <c r="X63" s="1319"/>
      <c r="Y63" s="1319"/>
      <c r="Z63" s="1319"/>
      <c r="AA63" s="1319"/>
      <c r="AB63" s="1319"/>
      <c r="AC63" s="1319"/>
      <c r="AD63" s="1320"/>
      <c r="AE63" s="244" t="s">
        <v>253</v>
      </c>
      <c r="AF63" s="245">
        <f>SUM(AF43:AF62)</f>
        <v>157.5</v>
      </c>
      <c r="AG63" s="1017"/>
      <c r="AH63" s="246"/>
    </row>
    <row r="64" spans="1:34" s="203" customFormat="1" ht="36" customHeight="1" hidden="1">
      <c r="A64" s="196"/>
      <c r="B64" s="247" t="s">
        <v>250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997" t="s">
        <v>255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231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998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224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999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000" t="s">
        <v>256</v>
      </c>
      <c r="D67" s="1319"/>
      <c r="E67" s="1319"/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19"/>
      <c r="R67" s="1319"/>
      <c r="S67" s="1319"/>
      <c r="T67" s="1319"/>
      <c r="U67" s="1319"/>
      <c r="V67" s="1319"/>
      <c r="W67" s="1319"/>
      <c r="X67" s="1319"/>
      <c r="Y67" s="1319"/>
      <c r="Z67" s="1319"/>
      <c r="AA67" s="1319"/>
      <c r="AB67" s="1319"/>
      <c r="AC67" s="1319"/>
      <c r="AD67" s="1320"/>
      <c r="AE67" s="244" t="s">
        <v>253</v>
      </c>
      <c r="AF67" s="245">
        <f>SUM(AF64:AF66)</f>
        <v>3</v>
      </c>
      <c r="AG67" s="246"/>
      <c r="AH67" s="246"/>
    </row>
    <row r="68" spans="1:34" s="1322" customFormat="1" ht="36" customHeight="1" hidden="1">
      <c r="A68" s="246"/>
      <c r="B68" s="1321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253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003" t="s">
        <v>60</v>
      </c>
      <c r="D71" s="1004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1004"/>
      <c r="AA71" s="1004"/>
      <c r="AB71" s="1004"/>
      <c r="AC71" s="1004"/>
      <c r="AD71" s="1005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006" t="s">
        <v>190</v>
      </c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8"/>
      <c r="Q73" s="1012" t="s">
        <v>258</v>
      </c>
      <c r="R73" s="1013"/>
      <c r="S73" s="1014" t="s">
        <v>232</v>
      </c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6"/>
      <c r="AD73" s="472"/>
    </row>
    <row r="74" spans="1:30" s="383" customFormat="1" ht="37.5" customHeight="1" thickBot="1">
      <c r="A74" s="382"/>
      <c r="B74" s="712" t="s">
        <v>385</v>
      </c>
      <c r="C74" s="1009"/>
      <c r="D74" s="1010"/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1"/>
      <c r="Q74" s="473" t="s">
        <v>195</v>
      </c>
      <c r="R74" s="713" t="s">
        <v>196</v>
      </c>
      <c r="S74" s="714" t="s">
        <v>197</v>
      </c>
      <c r="T74" s="474" t="s">
        <v>198</v>
      </c>
      <c r="U74" s="474" t="s">
        <v>199</v>
      </c>
      <c r="V74" s="474" t="s">
        <v>200</v>
      </c>
      <c r="W74" s="474" t="s">
        <v>201</v>
      </c>
      <c r="X74" s="474" t="s">
        <v>202</v>
      </c>
      <c r="Y74" s="474" t="s">
        <v>203</v>
      </c>
      <c r="Z74" s="474" t="s">
        <v>286</v>
      </c>
      <c r="AA74" s="474" t="s">
        <v>204</v>
      </c>
      <c r="AB74" s="474" t="s">
        <v>205</v>
      </c>
      <c r="AC74" s="475" t="s">
        <v>388</v>
      </c>
      <c r="AD74" s="476"/>
    </row>
    <row r="75" spans="1:30" s="383" customFormat="1" ht="37.5" customHeight="1">
      <c r="A75" s="382"/>
      <c r="B75" s="715">
        <v>350</v>
      </c>
      <c r="C75" s="477" t="s">
        <v>207</v>
      </c>
      <c r="D75" s="1057" t="s">
        <v>252</v>
      </c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208</v>
      </c>
      <c r="U75" s="719" t="s">
        <v>209</v>
      </c>
      <c r="V75" s="719" t="s">
        <v>209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249</v>
      </c>
      <c r="D76" s="970" t="s">
        <v>376</v>
      </c>
      <c r="E76" s="970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208</v>
      </c>
      <c r="U76" s="479" t="s">
        <v>209</v>
      </c>
      <c r="V76" s="479" t="s">
        <v>209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248</v>
      </c>
      <c r="D77" s="1054" t="s">
        <v>251</v>
      </c>
      <c r="E77" s="1054"/>
      <c r="F77" s="1055"/>
      <c r="G77" s="1055"/>
      <c r="H77" s="1055"/>
      <c r="I77" s="1055"/>
      <c r="J77" s="1055"/>
      <c r="K77" s="1055"/>
      <c r="L77" s="1055"/>
      <c r="M77" s="1055"/>
      <c r="N77" s="1055"/>
      <c r="O77" s="1055"/>
      <c r="P77" s="1056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206</v>
      </c>
      <c r="U77" s="483" t="s">
        <v>144</v>
      </c>
      <c r="V77" s="483" t="s">
        <v>144</v>
      </c>
      <c r="W77" s="483" t="s">
        <v>144</v>
      </c>
      <c r="X77" s="483" t="s">
        <v>144</v>
      </c>
      <c r="Y77" s="483" t="s">
        <v>144</v>
      </c>
      <c r="Z77" s="483" t="s">
        <v>144</v>
      </c>
      <c r="AA77" s="483">
        <v>1</v>
      </c>
      <c r="AB77" s="483">
        <v>1</v>
      </c>
      <c r="AC77" s="485" t="s">
        <v>144</v>
      </c>
      <c r="AD77" s="476"/>
    </row>
    <row r="78" spans="1:30" s="383" customFormat="1" ht="37.5" customHeight="1">
      <c r="A78" s="382"/>
      <c r="B78" s="715">
        <v>10</v>
      </c>
      <c r="C78" s="486" t="s">
        <v>108</v>
      </c>
      <c r="D78" s="1155" t="s">
        <v>109</v>
      </c>
      <c r="E78" s="1155"/>
      <c r="F78" s="1156"/>
      <c r="G78" s="1156"/>
      <c r="H78" s="1156"/>
      <c r="I78" s="1156"/>
      <c r="J78" s="1156"/>
      <c r="K78" s="1156"/>
      <c r="L78" s="1156"/>
      <c r="M78" s="1156"/>
      <c r="N78" s="1156"/>
      <c r="O78" s="1156"/>
      <c r="P78" s="1157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206</v>
      </c>
      <c r="U78" s="489" t="s">
        <v>144</v>
      </c>
      <c r="V78" s="489" t="s">
        <v>144</v>
      </c>
      <c r="W78" s="489" t="s">
        <v>144</v>
      </c>
      <c r="X78" s="489" t="s">
        <v>144</v>
      </c>
      <c r="Y78" s="489" t="s">
        <v>144</v>
      </c>
      <c r="Z78" s="489" t="s">
        <v>144</v>
      </c>
      <c r="AA78" s="489">
        <v>1</v>
      </c>
      <c r="AB78" s="489">
        <v>1</v>
      </c>
      <c r="AC78" s="490" t="s">
        <v>144</v>
      </c>
      <c r="AD78" s="476"/>
    </row>
    <row r="79" spans="1:30" s="383" customFormat="1" ht="37.5" customHeight="1">
      <c r="A79" s="382"/>
      <c r="B79" s="715">
        <v>14</v>
      </c>
      <c r="C79" s="491" t="s">
        <v>379</v>
      </c>
      <c r="D79" s="1060" t="s">
        <v>380</v>
      </c>
      <c r="E79" s="1060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2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206</v>
      </c>
      <c r="U79" s="492" t="s">
        <v>144</v>
      </c>
      <c r="V79" s="492" t="s">
        <v>144</v>
      </c>
      <c r="W79" s="492" t="s">
        <v>144</v>
      </c>
      <c r="X79" s="492" t="s">
        <v>144</v>
      </c>
      <c r="Y79" s="492" t="s">
        <v>144</v>
      </c>
      <c r="Z79" s="492" t="s">
        <v>144</v>
      </c>
      <c r="AA79" s="492">
        <v>1</v>
      </c>
      <c r="AB79" s="492">
        <v>1</v>
      </c>
      <c r="AC79" s="494" t="s">
        <v>144</v>
      </c>
      <c r="AD79" s="476"/>
    </row>
    <row r="80" spans="1:30" s="383" customFormat="1" ht="37.5" customHeight="1">
      <c r="A80" s="382"/>
      <c r="B80" s="715">
        <v>100</v>
      </c>
      <c r="C80" s="495" t="s">
        <v>230</v>
      </c>
      <c r="D80" s="1149" t="s">
        <v>191</v>
      </c>
      <c r="E80" s="1149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1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208</v>
      </c>
      <c r="U80" s="496" t="s">
        <v>209</v>
      </c>
      <c r="V80" s="496" t="s">
        <v>144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144</v>
      </c>
      <c r="AD80" s="476"/>
    </row>
    <row r="81" spans="1:30" s="383" customFormat="1" ht="37.5" customHeight="1">
      <c r="A81" s="382"/>
      <c r="B81" s="715">
        <v>80</v>
      </c>
      <c r="C81" s="500" t="s">
        <v>276</v>
      </c>
      <c r="D81" s="1152" t="s">
        <v>277</v>
      </c>
      <c r="E81" s="1152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4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208</v>
      </c>
      <c r="U81" s="501" t="s">
        <v>209</v>
      </c>
      <c r="V81" s="501" t="s">
        <v>144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144</v>
      </c>
      <c r="AD81" s="476"/>
    </row>
    <row r="82" spans="1:30" s="383" customFormat="1" ht="37.5" customHeight="1">
      <c r="A82" s="382"/>
      <c r="B82" s="715">
        <v>20</v>
      </c>
      <c r="C82" s="486" t="s">
        <v>278</v>
      </c>
      <c r="D82" s="1155" t="s">
        <v>279</v>
      </c>
      <c r="E82" s="1155"/>
      <c r="F82" s="1156"/>
      <c r="G82" s="1156"/>
      <c r="H82" s="1156"/>
      <c r="I82" s="1156"/>
      <c r="J82" s="1156"/>
      <c r="K82" s="1156"/>
      <c r="L82" s="1156"/>
      <c r="M82" s="1156"/>
      <c r="N82" s="1156"/>
      <c r="O82" s="1156"/>
      <c r="P82" s="1157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208</v>
      </c>
      <c r="U82" s="487" t="s">
        <v>209</v>
      </c>
      <c r="V82" s="487" t="s">
        <v>144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144</v>
      </c>
      <c r="AD82" s="476"/>
    </row>
    <row r="83" spans="1:30" s="383" customFormat="1" ht="37.5" customHeight="1">
      <c r="A83" s="382"/>
      <c r="B83" s="715">
        <v>200</v>
      </c>
      <c r="C83" s="506" t="s">
        <v>320</v>
      </c>
      <c r="D83" s="1143" t="s">
        <v>321</v>
      </c>
      <c r="E83" s="1143"/>
      <c r="F83" s="1143"/>
      <c r="G83" s="1143"/>
      <c r="H83" s="1143"/>
      <c r="I83" s="1143"/>
      <c r="J83" s="1143"/>
      <c r="K83" s="1143"/>
      <c r="L83" s="1143"/>
      <c r="M83" s="1143"/>
      <c r="N83" s="1143"/>
      <c r="O83" s="1143"/>
      <c r="P83" s="1144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208</v>
      </c>
      <c r="U83" s="508" t="s">
        <v>209</v>
      </c>
      <c r="V83" s="508" t="s">
        <v>144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430</v>
      </c>
      <c r="D84" s="988" t="s">
        <v>431</v>
      </c>
      <c r="E84" s="988"/>
      <c r="F84" s="989"/>
      <c r="G84" s="989"/>
      <c r="H84" s="989"/>
      <c r="I84" s="989"/>
      <c r="J84" s="989"/>
      <c r="K84" s="989"/>
      <c r="L84" s="989"/>
      <c r="M84" s="989"/>
      <c r="N84" s="989"/>
      <c r="O84" s="989"/>
      <c r="P84" s="990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208</v>
      </c>
      <c r="U84" s="523" t="s">
        <v>209</v>
      </c>
      <c r="V84" s="523" t="s">
        <v>144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144</v>
      </c>
      <c r="AD84" s="476"/>
    </row>
    <row r="85" spans="1:30" s="383" customFormat="1" ht="37.5" customHeight="1">
      <c r="A85" s="382"/>
      <c r="B85" s="715">
        <v>80</v>
      </c>
      <c r="C85" s="518" t="s">
        <v>381</v>
      </c>
      <c r="D85" s="1145" t="s">
        <v>383</v>
      </c>
      <c r="E85" s="1146"/>
      <c r="F85" s="1146"/>
      <c r="G85" s="1146"/>
      <c r="H85" s="1146"/>
      <c r="I85" s="1146"/>
      <c r="J85" s="1146"/>
      <c r="K85" s="1146"/>
      <c r="L85" s="1146"/>
      <c r="M85" s="1146"/>
      <c r="N85" s="1146"/>
      <c r="O85" s="1146"/>
      <c r="P85" s="1147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208</v>
      </c>
      <c r="U85" s="519" t="s">
        <v>209</v>
      </c>
      <c r="V85" s="519" t="s">
        <v>144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144</v>
      </c>
      <c r="AD85" s="476"/>
    </row>
    <row r="86" spans="1:30" s="383" customFormat="1" ht="37.5" customHeight="1">
      <c r="A86" s="382"/>
      <c r="B86" s="715">
        <v>100</v>
      </c>
      <c r="C86" s="586" t="s">
        <v>382</v>
      </c>
      <c r="D86" s="1051" t="s">
        <v>384</v>
      </c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2"/>
      <c r="P86" s="1053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208</v>
      </c>
      <c r="U86" s="587" t="s">
        <v>209</v>
      </c>
      <c r="V86" s="587" t="s">
        <v>144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144</v>
      </c>
      <c r="AD86" s="476"/>
    </row>
    <row r="87" spans="1:30" s="383" customFormat="1" ht="37.5" customHeight="1">
      <c r="A87" s="382"/>
      <c r="B87" s="715">
        <v>60</v>
      </c>
      <c r="C87" s="590" t="s">
        <v>416</v>
      </c>
      <c r="D87" s="973" t="s">
        <v>417</v>
      </c>
      <c r="E87" s="973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5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208</v>
      </c>
      <c r="U87" s="499" t="s">
        <v>209</v>
      </c>
      <c r="V87" s="499" t="s">
        <v>144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144</v>
      </c>
      <c r="AD87" s="476"/>
    </row>
    <row r="88" spans="1:30" s="383" customFormat="1" ht="37.5" customHeight="1">
      <c r="A88" s="382"/>
      <c r="B88" s="715">
        <v>20</v>
      </c>
      <c r="C88" s="510" t="s">
        <v>375</v>
      </c>
      <c r="D88" s="991" t="s">
        <v>272</v>
      </c>
      <c r="E88" s="991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208</v>
      </c>
      <c r="U88" s="511" t="s">
        <v>209</v>
      </c>
      <c r="V88" s="511" t="s">
        <v>144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144</v>
      </c>
      <c r="AD88" s="476"/>
    </row>
    <row r="89" spans="1:30" s="383" customFormat="1" ht="37.5" customHeight="1">
      <c r="A89" s="382"/>
      <c r="B89" s="715">
        <v>80</v>
      </c>
      <c r="C89" s="514" t="s">
        <v>247</v>
      </c>
      <c r="D89" s="994" t="s">
        <v>262</v>
      </c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6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208</v>
      </c>
      <c r="U89" s="515" t="s">
        <v>209</v>
      </c>
      <c r="V89" s="515" t="s">
        <v>144</v>
      </c>
      <c r="W89" s="515">
        <v>2</v>
      </c>
      <c r="X89" s="515">
        <v>1</v>
      </c>
      <c r="Y89" s="515">
        <v>1</v>
      </c>
      <c r="Z89" s="515" t="s">
        <v>144</v>
      </c>
      <c r="AA89" s="515">
        <v>1</v>
      </c>
      <c r="AB89" s="515">
        <v>1</v>
      </c>
      <c r="AC89" s="517" t="s">
        <v>144</v>
      </c>
      <c r="AD89" s="476"/>
    </row>
    <row r="90" spans="1:30" s="383" customFormat="1" ht="37.5" customHeight="1">
      <c r="A90" s="382"/>
      <c r="B90" s="715">
        <v>80</v>
      </c>
      <c r="C90" s="1323" t="s">
        <v>420</v>
      </c>
      <c r="D90" s="1324" t="s">
        <v>419</v>
      </c>
      <c r="E90" s="1324"/>
      <c r="F90" s="1325"/>
      <c r="G90" s="1325"/>
      <c r="H90" s="1325"/>
      <c r="I90" s="1325"/>
      <c r="J90" s="1325"/>
      <c r="K90" s="1325"/>
      <c r="L90" s="1325"/>
      <c r="M90" s="1325"/>
      <c r="N90" s="1325"/>
      <c r="O90" s="1325"/>
      <c r="P90" s="1326"/>
      <c r="Q90" s="1327">
        <f t="shared" si="2"/>
        <v>4</v>
      </c>
      <c r="R90" s="1328">
        <f>(Q90)/(I98)/R98</f>
        <v>0.025396825396825397</v>
      </c>
      <c r="S90" s="1329">
        <v>40</v>
      </c>
      <c r="T90" s="1330" t="s">
        <v>208</v>
      </c>
      <c r="U90" s="1330" t="s">
        <v>209</v>
      </c>
      <c r="V90" s="1330" t="s">
        <v>144</v>
      </c>
      <c r="W90" s="1330">
        <v>2</v>
      </c>
      <c r="X90" s="1330">
        <v>1</v>
      </c>
      <c r="Y90" s="1330">
        <v>1</v>
      </c>
      <c r="Z90" s="1330" t="s">
        <v>144</v>
      </c>
      <c r="AA90" s="1330">
        <v>1</v>
      </c>
      <c r="AB90" s="1330">
        <v>1</v>
      </c>
      <c r="AC90" s="1331" t="s">
        <v>144</v>
      </c>
      <c r="AD90" s="476"/>
    </row>
    <row r="91" spans="1:30" s="383" customFormat="1" ht="37.5" customHeight="1">
      <c r="A91" s="382"/>
      <c r="B91" s="715">
        <v>60</v>
      </c>
      <c r="C91" s="478" t="s">
        <v>372</v>
      </c>
      <c r="D91" s="985" t="s">
        <v>374</v>
      </c>
      <c r="E91" s="986"/>
      <c r="F91" s="986"/>
      <c r="G91" s="986"/>
      <c r="H91" s="986"/>
      <c r="I91" s="986"/>
      <c r="J91" s="986"/>
      <c r="K91" s="986"/>
      <c r="L91" s="986"/>
      <c r="M91" s="986"/>
      <c r="N91" s="986"/>
      <c r="O91" s="986"/>
      <c r="P91" s="987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208</v>
      </c>
      <c r="U91" s="479" t="s">
        <v>209</v>
      </c>
      <c r="V91" s="479" t="s">
        <v>144</v>
      </c>
      <c r="W91" s="479">
        <v>2</v>
      </c>
      <c r="X91" s="479">
        <v>1</v>
      </c>
      <c r="Y91" s="479">
        <v>1</v>
      </c>
      <c r="Z91" s="479" t="s">
        <v>144</v>
      </c>
      <c r="AA91" s="479">
        <v>1</v>
      </c>
      <c r="AB91" s="479">
        <v>1</v>
      </c>
      <c r="AC91" s="481" t="s">
        <v>144</v>
      </c>
      <c r="AD91" s="476"/>
    </row>
    <row r="92" spans="1:30" s="383" customFormat="1" ht="37.5" customHeight="1">
      <c r="A92" s="382"/>
      <c r="B92" s="715">
        <v>60</v>
      </c>
      <c r="C92" s="745" t="s">
        <v>371</v>
      </c>
      <c r="D92" s="982" t="s">
        <v>373</v>
      </c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4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208</v>
      </c>
      <c r="U92" s="749" t="s">
        <v>209</v>
      </c>
      <c r="V92" s="749" t="s">
        <v>144</v>
      </c>
      <c r="W92" s="749">
        <v>2</v>
      </c>
      <c r="X92" s="749">
        <v>1</v>
      </c>
      <c r="Y92" s="749">
        <v>1</v>
      </c>
      <c r="Z92" s="749" t="s">
        <v>144</v>
      </c>
      <c r="AA92" s="749">
        <v>1</v>
      </c>
      <c r="AB92" s="749">
        <v>1</v>
      </c>
      <c r="AC92" s="750" t="s">
        <v>144</v>
      </c>
      <c r="AD92" s="476"/>
    </row>
    <row r="93" spans="1:30" s="383" customFormat="1" ht="37.5" customHeight="1" thickBot="1">
      <c r="A93" s="382"/>
      <c r="B93" s="715" t="s">
        <v>386</v>
      </c>
      <c r="C93" s="753" t="s">
        <v>432</v>
      </c>
      <c r="D93" s="976" t="s">
        <v>433</v>
      </c>
      <c r="E93" s="976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8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208</v>
      </c>
      <c r="U93" s="757" t="s">
        <v>209</v>
      </c>
      <c r="V93" s="757" t="s">
        <v>144</v>
      </c>
      <c r="W93" s="757">
        <v>2</v>
      </c>
      <c r="X93" s="757">
        <v>1</v>
      </c>
      <c r="Y93" s="757">
        <v>1</v>
      </c>
      <c r="Z93" s="757" t="s">
        <v>144</v>
      </c>
      <c r="AA93" s="757">
        <v>1</v>
      </c>
      <c r="AB93" s="757">
        <v>1</v>
      </c>
      <c r="AC93" s="758" t="s">
        <v>144</v>
      </c>
      <c r="AD93" s="476"/>
    </row>
    <row r="94" spans="1:30" s="383" customFormat="1" ht="37.5" customHeight="1" thickBot="1">
      <c r="A94" s="382"/>
      <c r="B94" s="715">
        <v>60</v>
      </c>
      <c r="C94" s="759" t="s">
        <v>319</v>
      </c>
      <c r="D94" s="979" t="s">
        <v>377</v>
      </c>
      <c r="E94" s="979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1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208</v>
      </c>
      <c r="U94" s="526" t="s">
        <v>209</v>
      </c>
      <c r="V94" s="526" t="s">
        <v>144</v>
      </c>
      <c r="W94" s="526">
        <v>2</v>
      </c>
      <c r="X94" s="526">
        <v>1</v>
      </c>
      <c r="Y94" s="526" t="s">
        <v>144</v>
      </c>
      <c r="Z94" s="526" t="s">
        <v>144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290</v>
      </c>
      <c r="D95" s="965" t="s">
        <v>58</v>
      </c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7"/>
      <c r="R95" s="762" t="s">
        <v>197</v>
      </c>
      <c r="S95" s="968" t="s">
        <v>213</v>
      </c>
      <c r="T95" s="969"/>
      <c r="U95" s="763" t="s">
        <v>198</v>
      </c>
      <c r="V95" s="956" t="s">
        <v>111</v>
      </c>
      <c r="W95" s="956"/>
      <c r="X95" s="764" t="s">
        <v>201</v>
      </c>
      <c r="Y95" s="956" t="s">
        <v>217</v>
      </c>
      <c r="Z95" s="956"/>
      <c r="AA95" s="764" t="s">
        <v>286</v>
      </c>
      <c r="AB95" s="956" t="s">
        <v>287</v>
      </c>
      <c r="AC95" s="957"/>
      <c r="AD95" s="476"/>
    </row>
    <row r="96" spans="1:30" s="383" customFormat="1" ht="37.5" customHeight="1">
      <c r="A96" s="382"/>
      <c r="B96" s="384"/>
      <c r="C96" s="530" t="s">
        <v>318</v>
      </c>
      <c r="D96" s="958" t="s">
        <v>59</v>
      </c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60"/>
      <c r="R96" s="765" t="s">
        <v>388</v>
      </c>
      <c r="S96" s="961" t="s">
        <v>387</v>
      </c>
      <c r="T96" s="962"/>
      <c r="U96" s="766" t="s">
        <v>199</v>
      </c>
      <c r="V96" s="963" t="s">
        <v>220</v>
      </c>
      <c r="W96" s="963"/>
      <c r="X96" s="767" t="s">
        <v>202</v>
      </c>
      <c r="Y96" s="963" t="s">
        <v>221</v>
      </c>
      <c r="Z96" s="963"/>
      <c r="AA96" s="767" t="s">
        <v>204</v>
      </c>
      <c r="AB96" s="963" t="s">
        <v>259</v>
      </c>
      <c r="AC96" s="964"/>
      <c r="AD96" s="476"/>
    </row>
    <row r="97" spans="1:30" s="381" customFormat="1" ht="37.5" customHeight="1" thickBot="1">
      <c r="A97" s="379"/>
      <c r="B97" s="384"/>
      <c r="C97" s="531" t="s">
        <v>93</v>
      </c>
      <c r="D97" s="950" t="s">
        <v>94</v>
      </c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2"/>
      <c r="R97" s="953" t="s">
        <v>269</v>
      </c>
      <c r="S97" s="954"/>
      <c r="T97" s="955"/>
      <c r="U97" s="768" t="s">
        <v>200</v>
      </c>
      <c r="V97" s="921" t="s">
        <v>214</v>
      </c>
      <c r="W97" s="921"/>
      <c r="X97" s="768" t="s">
        <v>203</v>
      </c>
      <c r="Y97" s="921" t="s">
        <v>257</v>
      </c>
      <c r="Z97" s="921"/>
      <c r="AA97" s="768" t="s">
        <v>205</v>
      </c>
      <c r="AB97" s="921" t="s">
        <v>222</v>
      </c>
      <c r="AC97" s="922"/>
      <c r="AD97" s="472"/>
    </row>
    <row r="98" spans="1:30" s="381" customFormat="1" ht="37.5" customHeight="1">
      <c r="A98" s="379"/>
      <c r="B98" s="384"/>
      <c r="C98" s="923" t="s">
        <v>115</v>
      </c>
      <c r="D98" s="924"/>
      <c r="E98" s="924"/>
      <c r="F98" s="924"/>
      <c r="G98" s="924"/>
      <c r="H98" s="925"/>
      <c r="I98" s="929">
        <v>38</v>
      </c>
      <c r="J98" s="931" t="s">
        <v>195</v>
      </c>
      <c r="K98" s="932"/>
      <c r="L98" s="932"/>
      <c r="M98" s="932"/>
      <c r="N98" s="932"/>
      <c r="O98" s="932"/>
      <c r="P98" s="932"/>
      <c r="Q98" s="933"/>
      <c r="R98" s="532">
        <f>X98/I98</f>
        <v>4.144736842105263</v>
      </c>
      <c r="S98" s="533"/>
      <c r="T98" s="937" t="s">
        <v>114</v>
      </c>
      <c r="U98" s="938"/>
      <c r="V98" s="938"/>
      <c r="W98" s="939"/>
      <c r="X98" s="929">
        <f>AF63</f>
        <v>157.5</v>
      </c>
      <c r="Y98" s="944" t="s">
        <v>113</v>
      </c>
      <c r="Z98" s="945"/>
      <c r="AA98" s="945"/>
      <c r="AB98" s="945"/>
      <c r="AC98" s="946"/>
      <c r="AD98" s="472"/>
    </row>
    <row r="99" spans="1:30" s="381" customFormat="1" ht="37.5" customHeight="1" thickBot="1">
      <c r="A99" s="379"/>
      <c r="B99" s="384"/>
      <c r="C99" s="926"/>
      <c r="D99" s="927"/>
      <c r="E99" s="927"/>
      <c r="F99" s="927"/>
      <c r="G99" s="927"/>
      <c r="H99" s="928"/>
      <c r="I99" s="930"/>
      <c r="J99" s="934"/>
      <c r="K99" s="935"/>
      <c r="L99" s="935"/>
      <c r="M99" s="935"/>
      <c r="N99" s="935"/>
      <c r="O99" s="935"/>
      <c r="P99" s="935"/>
      <c r="Q99" s="936"/>
      <c r="R99" s="534"/>
      <c r="S99" s="534"/>
      <c r="T99" s="940"/>
      <c r="U99" s="941"/>
      <c r="V99" s="941"/>
      <c r="W99" s="942"/>
      <c r="X99" s="943"/>
      <c r="Y99" s="947"/>
      <c r="Z99" s="948"/>
      <c r="AA99" s="948"/>
      <c r="AB99" s="948"/>
      <c r="AC99" s="949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  <mergeCell ref="Y97:Z97"/>
    <mergeCell ref="V95:W95"/>
    <mergeCell ref="Y95:Z95"/>
    <mergeCell ref="AB95:AC95"/>
    <mergeCell ref="D96:Q96"/>
    <mergeCell ref="S96:T96"/>
    <mergeCell ref="V96:W96"/>
    <mergeCell ref="Y96:Z96"/>
    <mergeCell ref="AB96:AC96"/>
    <mergeCell ref="D93:P93"/>
    <mergeCell ref="D94:P94"/>
    <mergeCell ref="D95:Q95"/>
    <mergeCell ref="S95:T95"/>
    <mergeCell ref="D89:P89"/>
    <mergeCell ref="D90:P90"/>
    <mergeCell ref="D91:P91"/>
    <mergeCell ref="D92:P92"/>
    <mergeCell ref="D78:P78"/>
    <mergeCell ref="D80:P80"/>
    <mergeCell ref="D87:P87"/>
    <mergeCell ref="D88:P88"/>
    <mergeCell ref="S73:AC73"/>
    <mergeCell ref="D75:P75"/>
    <mergeCell ref="D76:P76"/>
    <mergeCell ref="D77:P77"/>
    <mergeCell ref="AE43:AE62"/>
    <mergeCell ref="AG43:AG63"/>
    <mergeCell ref="B63:AD63"/>
    <mergeCell ref="AE64:AE66"/>
    <mergeCell ref="P33:T33"/>
    <mergeCell ref="P34:T39"/>
    <mergeCell ref="U35:Y37"/>
    <mergeCell ref="D36:D38"/>
    <mergeCell ref="H36:H39"/>
    <mergeCell ref="U38:Y39"/>
    <mergeCell ref="Z17:AD18"/>
    <mergeCell ref="Z19:AD20"/>
    <mergeCell ref="E23:I24"/>
    <mergeCell ref="W23:W26"/>
    <mergeCell ref="X23:X26"/>
    <mergeCell ref="E25:I25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P23:P26"/>
    <mergeCell ref="Q23:Q26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23:B26"/>
    <mergeCell ref="K23:K26"/>
    <mergeCell ref="L23:L26"/>
    <mergeCell ref="C31:C32"/>
    <mergeCell ref="F29:F32"/>
    <mergeCell ref="G29:G32"/>
    <mergeCell ref="H29:H32"/>
    <mergeCell ref="T23:T26"/>
    <mergeCell ref="U23:U26"/>
    <mergeCell ref="V23:V26"/>
    <mergeCell ref="S29:S32"/>
    <mergeCell ref="T29:T32"/>
    <mergeCell ref="U29:U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V29:V32"/>
    <mergeCell ref="W29:W32"/>
    <mergeCell ref="X29:X32"/>
    <mergeCell ref="L29:L32"/>
    <mergeCell ref="R29:R32"/>
    <mergeCell ref="J36:J38"/>
    <mergeCell ref="N36:N39"/>
    <mergeCell ref="O36:O39"/>
    <mergeCell ref="J39:J41"/>
    <mergeCell ref="I36:I39"/>
    <mergeCell ref="K36:K39"/>
    <mergeCell ref="L36:L39"/>
    <mergeCell ref="C33:C34"/>
    <mergeCell ref="E33:I35"/>
    <mergeCell ref="C35:C39"/>
    <mergeCell ref="E36:E39"/>
    <mergeCell ref="F36:F39"/>
    <mergeCell ref="D39:D41"/>
    <mergeCell ref="G36:G39"/>
    <mergeCell ref="Z22:AD32"/>
    <mergeCell ref="E26:I26"/>
    <mergeCell ref="D33:D35"/>
    <mergeCell ref="J33:J35"/>
    <mergeCell ref="K33:O35"/>
    <mergeCell ref="M36:M39"/>
    <mergeCell ref="C67:AD67"/>
    <mergeCell ref="C71:AD71"/>
    <mergeCell ref="C73:P74"/>
    <mergeCell ref="Q73:R7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2004-11-14T18:00:11Z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