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5"/>
  </bookViews>
  <sheets>
    <sheet name="Graphic-15" sheetId="1" r:id="rId1"/>
    <sheet name="Anti-Trust" sheetId="2" r:id="rId2"/>
    <sheet name="Objectives" sheetId="3" r:id="rId3"/>
    <sheet name="Monday" sheetId="4" r:id="rId4"/>
    <sheet name="Wednesday" sheetId="5" r:id="rId5"/>
    <sheet name="Friday"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Parse_In" localSheetId="5" hidden="1">'Friday'!$A$50:$A$71</definedName>
    <definedName name="_Parse_In" localSheetId="3" hidden="1">'Monday'!#REF!</definedName>
    <definedName name="_Parse_In" localSheetId="2" hidden="1">'Objectives'!$A$5:$A$53</definedName>
    <definedName name="_Parse_In" localSheetId="4" hidden="1">'Wednesday'!$A$39:$A$48</definedName>
    <definedName name="_Parse_Out" localSheetId="5" hidden="1">'Friday'!$A$73</definedName>
    <definedName name="_Parse_Out" localSheetId="3" hidden="1">'Monday'!#REF!</definedName>
    <definedName name="_Parse_Out" localSheetId="2" hidden="1">'Objectives'!$A$55</definedName>
    <definedName name="_Parse_Out" localSheetId="4" hidden="1">'Wednesday'!$A$50</definedName>
    <definedName name="all">#REF!</definedName>
    <definedName name="circular">#REF!</definedName>
    <definedName name="_xlnm.Print_Area" localSheetId="5">'Friday'!$A$1:$G$57</definedName>
    <definedName name="_xlnm.Print_Area" localSheetId="3">'Monday'!$A$6:$E$59</definedName>
    <definedName name="_xlnm.Print_Area" localSheetId="2">'Objectives'!$A$1:$G$50</definedName>
    <definedName name="_xlnm.Print_Area" localSheetId="4">'Wednesday'!$A$5:$G$38</definedName>
    <definedName name="Print_Area_MI" localSheetId="5">'Friday'!$A$1:$F$49</definedName>
    <definedName name="PRINT_AREA_MI" localSheetId="5">'Friday'!$A$1:$F$49</definedName>
    <definedName name="Print_Area_MI" localSheetId="2">'Objectives'!$A$1:$F$9</definedName>
    <definedName name="PRINT_AREA_MI" localSheetId="2">'Objectives'!$A$1:$F$9</definedName>
    <definedName name="Print_Area_MI" localSheetId="4">'Wednesday'!$A$5:$F$15</definedName>
    <definedName name="PRINT_AREA_MI" localSheetId="4">'Wednesday'!$A$5:$F$15</definedName>
    <definedName name="Print_Area_MI">'Monday'!$A$6:$D$12</definedName>
    <definedName name="PRINT_AREA_MI">'Monday'!$A$6:$D$12</definedName>
    <definedName name="Z_2A0FDEE0_69FA_11D3_B977_C0F04DC10124_.wvu.PrintArea" localSheetId="5" hidden="1">'Friday'!$A$1:$G$57</definedName>
    <definedName name="Z_2A0FDEE0_69FA_11D3_B977_C0F04DC10124_.wvu.PrintArea" localSheetId="3" hidden="1">'Monday'!$A$6:$E$59</definedName>
    <definedName name="Z_2A0FDEE0_69FA_11D3_B977_C0F04DC10124_.wvu.PrintArea" localSheetId="2" hidden="1">'Objectives'!$A$1:$G$50</definedName>
    <definedName name="Z_2A0FDEE0_69FA_11D3_B977_C0F04DC10124_.wvu.PrintArea" localSheetId="4" hidden="1">'Wednesday'!$A$5:$G$38</definedName>
  </definedNames>
  <calcPr fullCalcOnLoad="1"/>
</workbook>
</file>

<file path=xl/sharedStrings.xml><?xml version="1.0" encoding="utf-8"?>
<sst xmlns="http://schemas.openxmlformats.org/spreadsheetml/2006/main" count="712" uniqueCount="321">
  <si>
    <t>802 ARCHITECTURE COMMITTEE REPORT</t>
  </si>
  <si>
    <t>GILB/SIEP</t>
  </si>
  <si>
    <t>SOCIAL</t>
  </si>
  <si>
    <t>ANTI-TRUST STATEMENT</t>
  </si>
  <si>
    <t>ALFVIN</t>
  </si>
  <si>
    <t>RECESS FOR 802.15.3A</t>
  </si>
  <si>
    <t>HEILE / ALL</t>
  </si>
  <si>
    <t>REVIEW 802.15 OBJECTIVES, ACTIVITIES, &amp; PLANS FOR THIS SESSION</t>
  </si>
  <si>
    <t>Hear Preliminary Presentations</t>
  </si>
  <si>
    <t>Complete Channel Model effort</t>
  </si>
  <si>
    <t>Hear  final report from Ranging group</t>
  </si>
  <si>
    <t>Revise Criteria Selection Document</t>
  </si>
  <si>
    <t>Discuss TG4a Activity Between Nov and Jan Meetings</t>
  </si>
  <si>
    <t>Revise Project Plan</t>
  </si>
  <si>
    <t>Discuss, Review, Organize and Edit existing MAC proposals</t>
  </si>
  <si>
    <t>Discuss, Review, Organize and Edit existing PHY proposals</t>
  </si>
  <si>
    <t>Discuss, Review, Organize and Edit existing Security proposals</t>
  </si>
  <si>
    <t>Prepare Task Group motion for draft approval</t>
  </si>
  <si>
    <t>Prepare Working Group motion for draft approval</t>
  </si>
  <si>
    <t>Discuss TG4b Activity Between November and January meetings</t>
  </si>
  <si>
    <t>Hear Responses to CFA</t>
  </si>
  <si>
    <t>Discuss Channel Model</t>
  </si>
  <si>
    <t>Discuss Technical Requirement</t>
  </si>
  <si>
    <t>Discuss Next Meeting Objectives</t>
  </si>
  <si>
    <t>Hear Contributions if required</t>
  </si>
  <si>
    <t>Complete Work on PAR &amp; 5C</t>
  </si>
  <si>
    <t xml:space="preserve">TASK GROUP 5 OBJECTIVES FOR THIS MEETING: </t>
  </si>
  <si>
    <t>Draft Technical Requirements Document</t>
  </si>
  <si>
    <t>Discuss TG5 Activity Between Nov and Jan Meetings</t>
  </si>
  <si>
    <t>Complete Sponsor Ballot Recirc</t>
  </si>
  <si>
    <t>Submit to RevCom for Continuous Approval Process</t>
  </si>
  <si>
    <t xml:space="preserve">Conduct PHY proposal down selection process </t>
  </si>
  <si>
    <t xml:space="preserve">Other contributions (as required and as down-selection process allows) </t>
  </si>
  <si>
    <t xml:space="preserve">Organize and evaluate  proposed changes to 802.15.3-2003 </t>
  </si>
  <si>
    <t xml:space="preserve">Assign drafting tasks </t>
  </si>
  <si>
    <t>Prepare to go to Letter Ballot</t>
  </si>
  <si>
    <t>BEGIN MEETINGS OF TG3a, TG3b, TG4a AND TG4b</t>
  </si>
  <si>
    <t>JOHANSSON</t>
  </si>
  <si>
    <t>BT SIG LIAISON REPORT</t>
  </si>
  <si>
    <t>TG3b  CLOSING REPORT &amp; NEXT MEETING OBJECTIVES</t>
  </si>
  <si>
    <t>TG4a CLOSING REPORT &amp; NEXT MEETING OBJECTIVES</t>
  </si>
  <si>
    <t>TG4b CLOSING REPORT &amp; NEXT MEETING OBJECTIVES</t>
  </si>
  <si>
    <t>TG5 CLOSING REPORT &amp; NEXT MEETING OBJECTIVES</t>
  </si>
  <si>
    <t>SG3c CLOSING REPORT &amp; NEXT MEETING OBJECTIVES</t>
  </si>
  <si>
    <t>4.1</t>
  </si>
  <si>
    <t>4.2</t>
  </si>
  <si>
    <t>4.6</t>
  </si>
  <si>
    <t>4.7</t>
  </si>
  <si>
    <t>4.8</t>
  </si>
  <si>
    <t>4.9</t>
  </si>
  <si>
    <t>4.10</t>
  </si>
  <si>
    <t>4.11</t>
  </si>
  <si>
    <t>4.12</t>
  </si>
  <si>
    <t>4.13</t>
  </si>
  <si>
    <t>4.14</t>
  </si>
  <si>
    <t>4.15</t>
  </si>
  <si>
    <t>4.16</t>
  </si>
  <si>
    <t>4.17</t>
  </si>
  <si>
    <t>4.18</t>
  </si>
  <si>
    <t>4.19</t>
  </si>
  <si>
    <t>4.20</t>
  </si>
  <si>
    <t>4.21</t>
  </si>
  <si>
    <t>4.22</t>
  </si>
  <si>
    <t xml:space="preserve">TASK GROUP 3a OBJECTIVES FOR THE MEETING </t>
  </si>
  <si>
    <t>TG n LIAISON REPORT</t>
  </si>
  <si>
    <t>1394TA LIAISON REPORT</t>
  </si>
  <si>
    <t>CEA LIAISON REPORT</t>
  </si>
  <si>
    <t xml:space="preserve">ZIGBEE LIAISON REPORT </t>
  </si>
  <si>
    <t>DT/MI</t>
  </si>
  <si>
    <t>DT - Discussion Topic         II - Information Item</t>
  </si>
  <si>
    <t>STRAW POLL OF NEW ATTENDEES</t>
  </si>
  <si>
    <t>4.4</t>
  </si>
  <si>
    <t>4.5</t>
  </si>
  <si>
    <t>BAIN</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</si>
  <si>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</si>
  <si>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</si>
  <si>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</si>
  <si>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</si>
  <si>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</si>
  <si>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</si>
  <si>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</si>
  <si>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</si>
  <si>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</si>
  <si>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</si>
  <si>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</si>
  <si>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</si>
  <si>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</si>
  <si>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</si>
  <si>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</si>
  <si>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</si>
  <si>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</si>
  <si>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</si>
  <si>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</si>
  <si>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</si>
  <si>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</si>
  <si>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</si>
  <si>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</si>
  <si>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</si>
  <si>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</si>
  <si>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</si>
  <si>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</si>
  <si>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</si>
  <si>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</si>
  <si>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</si>
  <si>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</si>
  <si>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</si>
  <si>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</si>
  <si>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</si>
  <si>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</si>
  <si>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</si>
  <si>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</si>
  <si>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</si>
  <si>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</si>
  <si>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</si>
  <si>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</si>
  <si>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</si>
  <si>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</si>
  <si>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</si>
  <si>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</si>
  <si>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</si>
  <si>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</si>
  <si>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</si>
  <si>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</si>
  <si>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</si>
  <si>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</si>
  <si>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</si>
  <si>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</si>
  <si>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</si>
  <si>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Dinner</t>
  </si>
  <si>
    <t>BARR</t>
  </si>
  <si>
    <t>6.</t>
  </si>
  <si>
    <t>7.</t>
  </si>
  <si>
    <t>PC   CLOSING REPORT &amp; NEXT MEETING OBJECTIVES</t>
  </si>
  <si>
    <t xml:space="preserve">  </t>
  </si>
  <si>
    <t>PC</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</si>
  <si>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</si>
  <si>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</si>
  <si>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</si>
  <si>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</si>
  <si>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</si>
  <si>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</si>
  <si>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</si>
  <si>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</si>
  <si>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</si>
  <si>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</si>
  <si>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</si>
  <si>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</si>
  <si>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</si>
  <si>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</si>
  <si>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</si>
  <si>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</si>
  <si>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</si>
  <si>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</si>
  <si>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</si>
  <si>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</si>
  <si>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</si>
  <si>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</si>
  <si>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</si>
  <si>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</si>
  <si>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</si>
  <si>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</si>
  <si>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</si>
  <si>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</si>
  <si>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</si>
  <si>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</si>
  <si>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</si>
  <si>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</si>
  <si>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</si>
  <si>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</si>
  <si>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</si>
  <si>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</si>
  <si>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</si>
  <si>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</si>
  <si>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</si>
  <si>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TG e  LIAISON REPORT</t>
  </si>
  <si>
    <t>STEVENSON</t>
  </si>
  <si>
    <t>4.3</t>
  </si>
  <si>
    <t>Guidance Timing</t>
  </si>
  <si>
    <t>SUMMARY OF KEY WORKING GROUP / 802 EVENTS / ACTIVITIES</t>
  </si>
  <si>
    <t>REPORT ON EXCOM ACTIVITIES AND PLANS</t>
  </si>
  <si>
    <t>NEW MEMBERS ORIENTATION</t>
  </si>
  <si>
    <t>RECESS FOR LUNCH</t>
  </si>
  <si>
    <t>The graphic below describes the weekly session of the IEEE P802.15 WG in graphic format.</t>
  </si>
  <si>
    <t>802.15 AC MEETING</t>
  </si>
  <si>
    <t>802.15 WG CLOSING</t>
  </si>
  <si>
    <t>802.15 WG MEETING</t>
  </si>
  <si>
    <t>AC</t>
  </si>
  <si>
    <t>802.15 ADVISORY COMMITTEE</t>
  </si>
  <si>
    <t>SEC</t>
  </si>
  <si>
    <t>802 SPONSOR EXECUTIVE COMMITTEE</t>
  </si>
  <si>
    <t>HOURS PER 802.15 GROUP STATISTICS</t>
  </si>
  <si>
    <t>MATTERS ARISING FROM THE PREVIOUS MINUTES</t>
  </si>
  <si>
    <t>STATUS OF 802.18</t>
  </si>
  <si>
    <t>PC with 802.11</t>
  </si>
  <si>
    <t>Y</t>
  </si>
  <si>
    <t>see 11</t>
  </si>
  <si>
    <t>STATUS OF 802.19</t>
  </si>
  <si>
    <t>802.19 COEX</t>
  </si>
  <si>
    <t>TG3a</t>
  </si>
  <si>
    <t>STATUS OF TG3a</t>
  </si>
  <si>
    <t>STATUS OF PC COMMITTEE</t>
  </si>
  <si>
    <t>802.18 REGULATORY</t>
  </si>
  <si>
    <t>KINNEY</t>
  </si>
  <si>
    <t>WG VOTERS SUMMARY</t>
  </si>
  <si>
    <t>2.1.1</t>
  </si>
  <si>
    <t>WIRELESS NETWORK AND SOFTWARE REPORT &amp; DISCUSSION</t>
  </si>
  <si>
    <t>SIEP</t>
  </si>
  <si>
    <t>ALLEN</t>
  </si>
  <si>
    <t>3.3</t>
  </si>
  <si>
    <t>3.4</t>
  </si>
  <si>
    <t>3.5</t>
  </si>
  <si>
    <t>3.7</t>
  </si>
  <si>
    <t>3.8</t>
  </si>
  <si>
    <t>3.9</t>
  </si>
  <si>
    <t>RESUME MEETINGS OF TASK GROUPS</t>
  </si>
  <si>
    <t>FISHER</t>
  </si>
  <si>
    <t>TG1a</t>
  </si>
  <si>
    <t>12:00-12:30</t>
  </si>
  <si>
    <t>12:30-13:00</t>
  </si>
  <si>
    <t>17:30-18:00</t>
  </si>
  <si>
    <t>18:00-18:30</t>
  </si>
  <si>
    <t>21:30-22:00</t>
  </si>
  <si>
    <t>22:00-22:30</t>
  </si>
  <si>
    <t>Publicity Committee</t>
  </si>
  <si>
    <t>Task Group 1a Bluetooth Revision Project</t>
  </si>
  <si>
    <t>Advisory Committee</t>
  </si>
  <si>
    <t>Working Group MTGs</t>
  </si>
  <si>
    <t>11/15 Leadership</t>
  </si>
  <si>
    <t>Task Group 1a-Bluetooth</t>
  </si>
  <si>
    <t>Task Group 3a -High Rate Alt PHY</t>
  </si>
  <si>
    <t xml:space="preserve">TASK GROUP 1a OBJECTIVES FOR THE MEETING </t>
  </si>
  <si>
    <t>REVIEW INTERIM SESSIONS</t>
  </si>
  <si>
    <t>FUTURE SESSION LOCATIONS</t>
  </si>
  <si>
    <t>TG3a CLOSING REPORT &amp; NEXT MEETING OBJECTIVES</t>
  </si>
  <si>
    <t>WNG LIAISON REPORT</t>
  </si>
  <si>
    <t>KARAOGUZ</t>
  </si>
  <si>
    <t>OTHER ANNOUNCEMENTS</t>
  </si>
  <si>
    <t>PATENT POLICY STATEMENT</t>
  </si>
  <si>
    <t>Lunch on Your Own</t>
  </si>
  <si>
    <t>Dinner on your own</t>
  </si>
  <si>
    <t>Tut 1</t>
  </si>
  <si>
    <t>Tut 3</t>
  </si>
  <si>
    <t>Tut 2</t>
  </si>
  <si>
    <t>Tut 4</t>
  </si>
  <si>
    <t>802 EC MEETING</t>
  </si>
  <si>
    <t>ATTENDANCE SERVER</t>
  </si>
  <si>
    <t>TG4b</t>
  </si>
  <si>
    <t>TG3b</t>
  </si>
  <si>
    <t>TG4a</t>
  </si>
  <si>
    <t>SG3c</t>
  </si>
  <si>
    <t>TG5</t>
  </si>
  <si>
    <t>11 / 15 / R-REG LEADERSHIP MEETING</t>
  </si>
  <si>
    <t>Tut 5</t>
  </si>
  <si>
    <t>Tut 6</t>
  </si>
  <si>
    <t>TG 3b -HIGH RATE MAC enhancemets</t>
  </si>
  <si>
    <t>Task Group 4a - Low Rate Alternative PHY</t>
  </si>
  <si>
    <t>Task Group 4b - 15.4 enhancements</t>
  </si>
  <si>
    <t>Task Group 5 - mesh networking</t>
  </si>
  <si>
    <t>SG3c- Millimeter Wave</t>
  </si>
  <si>
    <t xml:space="preserve">TASK GROUP 3b OBJECTIVES FOR THIS MEETING:   </t>
  </si>
  <si>
    <t xml:space="preserve">TASK GROUP 4a OBJECTIVES FOR THIS MEETING:   </t>
  </si>
  <si>
    <t xml:space="preserve">TASK GROUP 4b OBJECTIVES FOR THIS MEETING: </t>
  </si>
  <si>
    <t xml:space="preserve">STUDY GROUP 3C OBJECTIVES FOR THIS MEETING </t>
  </si>
  <si>
    <t>WG POLICIES &amp; PROCEDURES</t>
  </si>
  <si>
    <t xml:space="preserve">STATUS OF TG3b </t>
  </si>
  <si>
    <t>STATUS OF TG4a</t>
  </si>
  <si>
    <t>STATUS OF TG4b</t>
  </si>
  <si>
    <t>STATUS OF SG3c</t>
  </si>
  <si>
    <t>BOOT</t>
  </si>
  <si>
    <t>POOR</t>
  </si>
  <si>
    <t>RASOR</t>
  </si>
  <si>
    <t>STATUS OF TG5</t>
  </si>
  <si>
    <t>3.10</t>
  </si>
  <si>
    <t>NOENS</t>
  </si>
  <si>
    <t>SG1b</t>
  </si>
  <si>
    <t>802.15 Opening Plenary</t>
  </si>
  <si>
    <t>Task Group 3b -HIGH RATE MAC maintenance</t>
  </si>
  <si>
    <t>millimeter wave Study Group</t>
  </si>
  <si>
    <t>Study Group 1b 15.1 enhanced rate</t>
  </si>
  <si>
    <t>IEEE-SA LETTERS OF ASSURANCE (LOA)</t>
  </si>
  <si>
    <t>FINANCIALS / YTD SUMMARY - 802.11 &amp; 802.15 TREASURY</t>
  </si>
  <si>
    <t>3.1.1</t>
  </si>
  <si>
    <t>3.2.1</t>
  </si>
  <si>
    <t>3.2.2</t>
  </si>
  <si>
    <t>ONLINE ATTENDANCE RECORDING &amp; DOC# REQUESTS</t>
  </si>
  <si>
    <t>3.1</t>
  </si>
  <si>
    <t>3.2</t>
  </si>
  <si>
    <t>TG3a OPENING REPORT &amp; MEETING OBJECTIVES</t>
  </si>
  <si>
    <t>TG3b  OPENING REPORT &amp;  MEETING OBJECTIVES</t>
  </si>
  <si>
    <t>TG4a OPENING REPORT &amp; MEETING OBJECTIVES</t>
  </si>
  <si>
    <t>TG4b OPENING REPORT &amp; MEETING OBJECTIVES</t>
  </si>
  <si>
    <t>TG5 OPENING REPORT &amp; MEETING OBJECTIVES</t>
  </si>
  <si>
    <t>SG3c OPENING REPORT &amp; MEETING OBJECTIVES</t>
  </si>
  <si>
    <t>PC   OPENING REPORT &amp;  MEETING OBJECTIVES</t>
  </si>
  <si>
    <t>OPEN DISCUSSION / NEXT STEPS</t>
  </si>
  <si>
    <t>APPROVE OR MODIFY 802.15 WORKING GROUP AGENDA</t>
  </si>
  <si>
    <t>R1</t>
  </si>
  <si>
    <t>35th IEEE 802.15 WPAN MEETING</t>
  </si>
  <si>
    <t>Hyatt Regency Atlanta , USA</t>
  </si>
  <si>
    <t>March 13-18, 2005</t>
  </si>
  <si>
    <t>Study Group 1b-Bluetooth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</si>
  <si>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</si>
  <si>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Tentative AGENDA  - 35th IEEE 802.15 WPAN MEETING</t>
  </si>
  <si>
    <t>Friday, March 18, 2005</t>
  </si>
  <si>
    <t>Wednesday, March 16, 2005</t>
  </si>
  <si>
    <t>Monday, Marchr 14, 2005</t>
  </si>
  <si>
    <t>Tutorials and social</t>
  </si>
  <si>
    <t>MAY 2005 SESSION</t>
  </si>
  <si>
    <t>APPROVE MONTEREY MINUTES (15-05-0076-00)</t>
  </si>
  <si>
    <t>802.18 REGULATORY -announce ofcom comment activity</t>
  </si>
  <si>
    <t>TG1a/SG1b   OPENING REPORT &amp;  MEETING OBJECTIVES</t>
  </si>
  <si>
    <t>ANNOUNCE-STANDARDS BOARD MEETING POST SESSION</t>
  </si>
  <si>
    <t>802 PARs FOR COMMENT AND APPROVAL BY 802 EXCOM CLOSING PLENARY-residential ethernet-3at, protected manaement frames-11w, mmWave-15.3c</t>
  </si>
  <si>
    <t>POWER LINE PAR-1900.1</t>
  </si>
  <si>
    <t>802.15.3 CONFORMANCE PAR</t>
  </si>
  <si>
    <t>LYNCH</t>
  </si>
  <si>
    <t>STATUS OF SG1b</t>
  </si>
  <si>
    <t>3.6</t>
  </si>
  <si>
    <t>SG1b   CLOSING REPORT &amp; NEXT MEETING OBJECTIVES</t>
  </si>
  <si>
    <t>CAIRNS UPDATE</t>
  </si>
  <si>
    <t>executive committee meets here this afternoon-SAB meets Saturday</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</si>
</sst>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89">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sz val="14"/>
      <name val="Times New Roman"/>
      <family val="1"/>
    </font>
    <font>
      <sz val="14"/>
      <color indexed="8"/>
      <name val="Times New Roman"/>
      <family val="1"/>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6"/>
      <name val="Arial"/>
      <family val="2"/>
    </font>
    <font>
      <b/>
      <sz val="16"/>
      <color indexed="9"/>
      <name val="Arial"/>
      <family val="2"/>
    </font>
    <font>
      <b/>
      <sz val="12"/>
      <color indexed="9"/>
      <name val="Arial"/>
      <family val="2"/>
    </font>
    <font>
      <b/>
      <sz val="26"/>
      <color indexed="8"/>
      <name val="Arial"/>
      <family val="2"/>
    </font>
    <font>
      <b/>
      <sz val="18"/>
      <color indexed="60"/>
      <name val="Arial"/>
      <family val="2"/>
    </font>
    <font>
      <sz val="20"/>
      <name val="Arial"/>
      <family val="2"/>
    </font>
    <font>
      <b/>
      <sz val="18"/>
      <color indexed="21"/>
      <name val="Arial"/>
      <family val="2"/>
    </font>
    <font>
      <sz val="12"/>
      <color indexed="8"/>
      <name val="Courier"/>
      <family val="0"/>
    </font>
    <font>
      <b/>
      <sz val="9.95"/>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20"/>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18"/>
      <color indexed="12"/>
      <name val="Arial"/>
      <family val="2"/>
    </font>
    <font>
      <b/>
      <sz val="14"/>
      <color indexed="62"/>
      <name val="Arial"/>
      <family val="2"/>
    </font>
    <font>
      <sz val="12"/>
      <color indexed="8"/>
      <name val="Times New Roman"/>
      <family val="1"/>
    </font>
    <font>
      <b/>
      <sz val="9"/>
      <color indexed="8"/>
      <name val="Times New Roman"/>
      <family val="1"/>
    </font>
    <font>
      <sz val="12"/>
      <name val="Times New Roman"/>
      <family val="1"/>
    </font>
    <font>
      <b/>
      <u val="single"/>
      <sz val="14"/>
      <color indexed="8"/>
      <name val="Times New Roman"/>
      <family val="1"/>
    </font>
    <font>
      <b/>
      <sz val="22"/>
      <name val="Times New Roman"/>
      <family val="1"/>
    </font>
    <font>
      <b/>
      <sz val="22"/>
      <color indexed="10"/>
      <name val="Times New Roman"/>
      <family val="1"/>
    </font>
    <font>
      <b/>
      <sz val="36"/>
      <color indexed="9"/>
      <name val="Times New Roman"/>
      <family val="1"/>
    </font>
  </fonts>
  <fills count="1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10"/>
        <bgColor indexed="64"/>
      </patternFill>
    </fill>
    <fill>
      <patternFill patternType="solid">
        <fgColor indexed="45"/>
        <bgColor indexed="64"/>
      </patternFill>
    </fill>
    <fill>
      <patternFill patternType="solid">
        <fgColor indexed="12"/>
        <bgColor indexed="64"/>
      </patternFill>
    </fill>
    <fill>
      <patternFill patternType="solid">
        <fgColor indexed="14"/>
        <bgColor indexed="64"/>
      </patternFill>
    </fill>
    <fill>
      <patternFill patternType="solid">
        <fgColor indexed="40"/>
        <bgColor indexed="64"/>
      </patternFill>
    </fill>
    <fill>
      <patternFill patternType="solid">
        <fgColor indexed="61"/>
        <bgColor indexed="64"/>
      </patternFill>
    </fill>
  </fills>
  <borders count="45">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color indexed="63"/>
      </bottom>
    </border>
    <border>
      <left style="medium"/>
      <right>
        <color indexed="63"/>
      </right>
      <top style="thin"/>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8"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33">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14" fillId="0" borderId="0" xfId="0" applyFont="1" applyAlignment="1" quotePrefix="1">
      <alignment horizontal="left" vertical="top"/>
    </xf>
    <xf numFmtId="164" fontId="15" fillId="0" borderId="0" xfId="0" applyFont="1" applyAlignment="1">
      <alignment/>
    </xf>
    <xf numFmtId="164" fontId="16" fillId="0" borderId="0" xfId="0" applyFont="1" applyFill="1" applyBorder="1" applyAlignment="1">
      <alignment vertical="top"/>
    </xf>
    <xf numFmtId="164" fontId="13" fillId="0" borderId="0" xfId="0" applyFont="1" applyFill="1" applyBorder="1" applyAlignment="1">
      <alignment horizontal="center" vertical="top"/>
    </xf>
    <xf numFmtId="164" fontId="30" fillId="0" borderId="0" xfId="0" applyFont="1" applyAlignment="1">
      <alignment/>
    </xf>
    <xf numFmtId="164" fontId="31" fillId="0" borderId="0" xfId="0" applyNumberFormat="1" applyFont="1" applyFill="1" applyAlignment="1" applyProtection="1">
      <alignment horizontal="left"/>
      <protection/>
    </xf>
    <xf numFmtId="164" fontId="31" fillId="0" borderId="0" xfId="0" applyNumberFormat="1" applyFont="1" applyFill="1" applyAlignment="1" applyProtection="1" quotePrefix="1">
      <alignment horizontal="left"/>
      <protection/>
    </xf>
    <xf numFmtId="164" fontId="30" fillId="0" borderId="0" xfId="0" applyNumberFormat="1" applyFont="1" applyAlignment="1" applyProtection="1">
      <alignment/>
      <protection/>
    </xf>
    <xf numFmtId="166" fontId="30" fillId="0" borderId="0" xfId="0" applyNumberFormat="1" applyFont="1" applyAlignment="1" applyProtection="1">
      <alignment/>
      <protection/>
    </xf>
    <xf numFmtId="164" fontId="11" fillId="0" borderId="0" xfId="0" applyFont="1" applyFill="1" applyBorder="1" applyAlignment="1">
      <alignment/>
    </xf>
    <xf numFmtId="164" fontId="11" fillId="2" borderId="1" xfId="0" applyFont="1" applyFill="1" applyBorder="1" applyAlignment="1">
      <alignment vertical="center"/>
    </xf>
    <xf numFmtId="164" fontId="16" fillId="0" borderId="0" xfId="0" applyFont="1" applyAlignment="1">
      <alignment/>
    </xf>
    <xf numFmtId="164" fontId="16" fillId="3" borderId="2" xfId="0" applyFont="1" applyFill="1" applyBorder="1" applyAlignment="1">
      <alignment vertical="center"/>
    </xf>
    <xf numFmtId="164" fontId="16" fillId="3" borderId="0" xfId="0" applyFont="1" applyFill="1" applyBorder="1" applyAlignment="1">
      <alignment vertical="center"/>
    </xf>
    <xf numFmtId="164" fontId="16" fillId="3" borderId="3" xfId="0" applyFont="1" applyFill="1" applyBorder="1" applyAlignment="1">
      <alignment vertical="center"/>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36" fillId="3" borderId="0" xfId="0" applyFont="1" applyFill="1" applyBorder="1" applyAlignment="1">
      <alignment horizontal="center" vertical="center"/>
    </xf>
    <xf numFmtId="164" fontId="21" fillId="3" borderId="0" xfId="0" applyFont="1" applyFill="1" applyBorder="1" applyAlignment="1">
      <alignment horizontal="center" vertical="center"/>
    </xf>
    <xf numFmtId="164" fontId="40" fillId="3" borderId="0" xfId="0" applyFont="1" applyFill="1" applyBorder="1" applyAlignment="1">
      <alignment horizontal="center" vertical="center"/>
    </xf>
    <xf numFmtId="164" fontId="16" fillId="4" borderId="4" xfId="0" applyFont="1" applyFill="1" applyBorder="1" applyAlignment="1">
      <alignment horizontal="center" vertical="center"/>
    </xf>
    <xf numFmtId="164" fontId="16" fillId="5" borderId="5" xfId="0" applyFont="1" applyFill="1" applyBorder="1" applyAlignment="1">
      <alignment vertical="center"/>
    </xf>
    <xf numFmtId="164" fontId="16" fillId="5" borderId="1" xfId="0" applyFont="1" applyFill="1" applyBorder="1" applyAlignment="1">
      <alignment vertical="center"/>
    </xf>
    <xf numFmtId="164" fontId="16" fillId="5" borderId="6" xfId="0" applyFont="1" applyFill="1" applyBorder="1" applyAlignment="1">
      <alignment vertical="center"/>
    </xf>
    <xf numFmtId="164" fontId="16" fillId="6" borderId="1" xfId="0" applyFont="1" applyFill="1" applyBorder="1" applyAlignment="1">
      <alignment vertical="center"/>
    </xf>
    <xf numFmtId="164" fontId="41" fillId="6" borderId="1" xfId="0" applyFont="1" applyFill="1" applyBorder="1" applyAlignment="1">
      <alignment horizontal="left" vertical="center"/>
    </xf>
    <xf numFmtId="164" fontId="41" fillId="6" borderId="1" xfId="0" applyFont="1" applyFill="1" applyBorder="1" applyAlignment="1">
      <alignment horizontal="center" vertical="center"/>
    </xf>
    <xf numFmtId="164" fontId="41" fillId="6" borderId="6"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16" fillId="6" borderId="0" xfId="0" applyFont="1" applyFill="1" applyBorder="1" applyAlignment="1">
      <alignment vertical="center"/>
    </xf>
    <xf numFmtId="164" fontId="16" fillId="6" borderId="0" xfId="0" applyFont="1" applyFill="1" applyBorder="1" applyAlignment="1">
      <alignment horizontal="center" vertical="center"/>
    </xf>
    <xf numFmtId="164" fontId="16" fillId="6" borderId="3" xfId="0" applyFont="1" applyFill="1" applyBorder="1" applyAlignment="1">
      <alignment horizontal="center" vertical="center"/>
    </xf>
    <xf numFmtId="164" fontId="41" fillId="5" borderId="2" xfId="0" applyFont="1" applyFill="1" applyBorder="1" applyAlignment="1">
      <alignment horizontal="left" vertical="center"/>
    </xf>
    <xf numFmtId="164" fontId="41" fillId="5" borderId="0" xfId="0" applyFont="1" applyFill="1" applyBorder="1" applyAlignment="1">
      <alignment horizontal="left" vertical="center"/>
    </xf>
    <xf numFmtId="164" fontId="16" fillId="5" borderId="0" xfId="0" applyFont="1" applyFill="1" applyBorder="1" applyAlignment="1">
      <alignment vertical="center"/>
    </xf>
    <xf numFmtId="164" fontId="16" fillId="5" borderId="3" xfId="0" applyFont="1" applyFill="1" applyBorder="1" applyAlignment="1">
      <alignment vertical="center"/>
    </xf>
    <xf numFmtId="164" fontId="41" fillId="6" borderId="0" xfId="0" applyFont="1" applyFill="1" applyBorder="1" applyAlignment="1">
      <alignment horizontal="left" vertical="center"/>
    </xf>
    <xf numFmtId="164" fontId="41" fillId="6" borderId="0" xfId="0" applyFont="1" applyFill="1" applyBorder="1" applyAlignment="1">
      <alignment horizontal="center" vertical="center"/>
    </xf>
    <xf numFmtId="164" fontId="42" fillId="6" borderId="0" xfId="0" applyFont="1" applyFill="1" applyBorder="1" applyAlignment="1">
      <alignment horizontal="center" vertical="center"/>
    </xf>
    <xf numFmtId="164" fontId="16" fillId="6" borderId="3" xfId="0" applyFont="1" applyFill="1" applyBorder="1" applyAlignment="1">
      <alignment vertical="center"/>
    </xf>
    <xf numFmtId="164" fontId="16" fillId="5" borderId="2" xfId="0" applyFont="1" applyFill="1" applyBorder="1" applyAlignment="1">
      <alignment vertical="center"/>
    </xf>
    <xf numFmtId="164" fontId="43" fillId="5" borderId="0" xfId="0" applyFont="1" applyFill="1" applyBorder="1" applyAlignment="1">
      <alignment vertical="center"/>
    </xf>
    <xf numFmtId="164" fontId="16" fillId="5" borderId="0" xfId="0" applyFont="1" applyFill="1" applyBorder="1" applyAlignment="1">
      <alignment/>
    </xf>
    <xf numFmtId="164" fontId="11" fillId="6" borderId="7" xfId="0" applyFont="1" applyFill="1" applyBorder="1" applyAlignment="1">
      <alignment horizontal="center" vertical="center"/>
    </xf>
    <xf numFmtId="164" fontId="11" fillId="6" borderId="8" xfId="0" applyFont="1" applyFill="1" applyBorder="1" applyAlignment="1">
      <alignment horizontal="center" vertical="center"/>
    </xf>
    <xf numFmtId="164" fontId="13" fillId="5" borderId="8" xfId="0" applyFont="1" applyFill="1" applyBorder="1" applyAlignment="1">
      <alignment vertical="center"/>
    </xf>
    <xf numFmtId="164" fontId="13" fillId="5" borderId="9" xfId="0" applyFont="1" applyFill="1" applyBorder="1" applyAlignment="1">
      <alignment horizontal="center" vertical="center"/>
    </xf>
    <xf numFmtId="164" fontId="13" fillId="5" borderId="8" xfId="0" applyFont="1" applyFill="1" applyBorder="1" applyAlignment="1">
      <alignment horizontal="center" vertical="center"/>
    </xf>
    <xf numFmtId="10" fontId="17" fillId="5" borderId="0" xfId="0" applyNumberFormat="1" applyFont="1" applyFill="1" applyBorder="1" applyAlignment="1" applyProtection="1">
      <alignment horizontal="right" vertical="center"/>
      <protection/>
    </xf>
    <xf numFmtId="10" fontId="17" fillId="5" borderId="3" xfId="0" applyNumberFormat="1" applyFont="1" applyFill="1" applyBorder="1" applyAlignment="1" applyProtection="1">
      <alignment horizontal="right" vertical="center"/>
      <protection/>
    </xf>
    <xf numFmtId="10" fontId="17" fillId="6" borderId="0" xfId="0" applyNumberFormat="1" applyFont="1" applyFill="1" applyBorder="1" applyAlignment="1" applyProtection="1">
      <alignment horizontal="right" vertical="center"/>
      <protection/>
    </xf>
    <xf numFmtId="164" fontId="16" fillId="4" borderId="8" xfId="0" applyFont="1" applyFill="1" applyBorder="1" applyAlignment="1">
      <alignment horizontal="center" vertical="center"/>
    </xf>
    <xf numFmtId="164" fontId="16" fillId="4" borderId="9" xfId="0" applyFont="1" applyFill="1" applyBorder="1" applyAlignment="1">
      <alignment horizontal="center" vertical="center"/>
    </xf>
    <xf numFmtId="164" fontId="16" fillId="4" borderId="10" xfId="0" applyFont="1" applyFill="1" applyBorder="1" applyAlignment="1">
      <alignment horizontal="center" vertical="center"/>
    </xf>
    <xf numFmtId="164" fontId="16" fillId="4" borderId="0" xfId="0" applyFont="1" applyFill="1" applyBorder="1" applyAlignment="1">
      <alignment horizontal="center" vertical="center"/>
    </xf>
    <xf numFmtId="10" fontId="38" fillId="5" borderId="0" xfId="0" applyNumberFormat="1" applyFont="1" applyFill="1" applyBorder="1" applyAlignment="1" applyProtection="1">
      <alignment horizontal="right" vertical="center"/>
      <protection/>
    </xf>
    <xf numFmtId="10" fontId="38" fillId="5" borderId="3" xfId="0" applyNumberFormat="1" applyFont="1" applyFill="1" applyBorder="1" applyAlignment="1" applyProtection="1">
      <alignment horizontal="right" vertical="center"/>
      <protection/>
    </xf>
    <xf numFmtId="10" fontId="38" fillId="6" borderId="0" xfId="0" applyNumberFormat="1" applyFont="1" applyFill="1" applyBorder="1" applyAlignment="1" applyProtection="1">
      <alignment horizontal="right" vertical="center"/>
      <protection/>
    </xf>
    <xf numFmtId="10" fontId="21" fillId="5" borderId="0" xfId="0" applyNumberFormat="1" applyFont="1" applyFill="1" applyBorder="1" applyAlignment="1" applyProtection="1">
      <alignment horizontal="right" vertical="center"/>
      <protection/>
    </xf>
    <xf numFmtId="10" fontId="21" fillId="5" borderId="3" xfId="0" applyNumberFormat="1" applyFont="1" applyFill="1" applyBorder="1" applyAlignment="1" applyProtection="1">
      <alignment horizontal="right" vertical="center"/>
      <protection/>
    </xf>
    <xf numFmtId="10" fontId="21"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44" fillId="5" borderId="0" xfId="0" applyNumberFormat="1" applyFont="1" applyFill="1" applyBorder="1" applyAlignment="1" applyProtection="1">
      <alignment horizontal="right" vertical="center"/>
      <protection/>
    </xf>
    <xf numFmtId="10" fontId="44" fillId="5" borderId="3" xfId="0" applyNumberFormat="1" applyFont="1" applyFill="1" applyBorder="1" applyAlignment="1" applyProtection="1">
      <alignment horizontal="right" vertical="center"/>
      <protection/>
    </xf>
    <xf numFmtId="10" fontId="44" fillId="6" borderId="0" xfId="0" applyNumberFormat="1" applyFont="1" applyFill="1" applyBorder="1" applyAlignment="1" applyProtection="1">
      <alignment horizontal="right" vertical="center"/>
      <protection/>
    </xf>
    <xf numFmtId="10" fontId="36" fillId="5" borderId="0" xfId="0" applyNumberFormat="1" applyFont="1" applyFill="1" applyBorder="1" applyAlignment="1" applyProtection="1">
      <alignment horizontal="right" vertical="center"/>
      <protection/>
    </xf>
    <xf numFmtId="10" fontId="36" fillId="5" borderId="3" xfId="0" applyNumberFormat="1" applyFont="1" applyFill="1" applyBorder="1" applyAlignment="1" applyProtection="1">
      <alignment horizontal="right" vertical="center"/>
      <protection/>
    </xf>
    <xf numFmtId="10" fontId="36" fillId="6" borderId="0" xfId="0" applyNumberFormat="1" applyFont="1" applyFill="1" applyBorder="1" applyAlignment="1" applyProtection="1">
      <alignment horizontal="right" vertical="center"/>
      <protection/>
    </xf>
    <xf numFmtId="10" fontId="37" fillId="5" borderId="0" xfId="0" applyNumberFormat="1" applyFont="1" applyFill="1" applyBorder="1" applyAlignment="1" applyProtection="1">
      <alignment horizontal="right" vertical="center"/>
      <protection/>
    </xf>
    <xf numFmtId="10" fontId="37" fillId="5" borderId="3" xfId="0" applyNumberFormat="1" applyFont="1" applyFill="1" applyBorder="1" applyAlignment="1" applyProtection="1">
      <alignment horizontal="right" vertical="center"/>
      <protection/>
    </xf>
    <xf numFmtId="10" fontId="37" fillId="6" borderId="0" xfId="0" applyNumberFormat="1" applyFont="1" applyFill="1" applyBorder="1" applyAlignment="1" applyProtection="1">
      <alignment horizontal="right" vertical="center"/>
      <protection/>
    </xf>
    <xf numFmtId="10" fontId="47" fillId="5" borderId="0" xfId="0" applyNumberFormat="1" applyFont="1" applyFill="1" applyBorder="1" applyAlignment="1" applyProtection="1">
      <alignment horizontal="right" vertical="center"/>
      <protection/>
    </xf>
    <xf numFmtId="10" fontId="47" fillId="5" borderId="3" xfId="0" applyNumberFormat="1" applyFont="1" applyFill="1" applyBorder="1" applyAlignment="1" applyProtection="1">
      <alignment horizontal="right" vertical="center"/>
      <protection/>
    </xf>
    <xf numFmtId="10" fontId="47" fillId="6" borderId="0" xfId="0" applyNumberFormat="1" applyFont="1" applyFill="1" applyBorder="1" applyAlignment="1" applyProtection="1">
      <alignment horizontal="right" vertical="center"/>
      <protection/>
    </xf>
    <xf numFmtId="164" fontId="22" fillId="5" borderId="0" xfId="0" applyFont="1" applyFill="1" applyBorder="1" applyAlignment="1">
      <alignment horizontal="center" vertical="center"/>
    </xf>
    <xf numFmtId="10" fontId="43" fillId="5" borderId="0" xfId="0" applyNumberFormat="1" applyFont="1" applyFill="1" applyBorder="1" applyAlignment="1">
      <alignment vertical="center"/>
    </xf>
    <xf numFmtId="10" fontId="43" fillId="5" borderId="3" xfId="0" applyNumberFormat="1" applyFont="1" applyFill="1" applyBorder="1" applyAlignment="1">
      <alignment vertical="center"/>
    </xf>
    <xf numFmtId="10" fontId="43" fillId="6" borderId="0" xfId="0" applyNumberFormat="1" applyFont="1" applyFill="1" applyBorder="1" applyAlignment="1">
      <alignment vertical="center"/>
    </xf>
    <xf numFmtId="164" fontId="22" fillId="6" borderId="0" xfId="0" applyFont="1" applyFill="1" applyBorder="1" applyAlignment="1">
      <alignment horizontal="center" vertical="center"/>
    </xf>
    <xf numFmtId="164" fontId="21" fillId="5" borderId="0" xfId="0" applyFont="1" applyFill="1" applyBorder="1" applyAlignment="1">
      <alignment horizontal="center" vertical="center"/>
    </xf>
    <xf numFmtId="164" fontId="16" fillId="4" borderId="11" xfId="0" applyFont="1" applyFill="1" applyBorder="1" applyAlignment="1">
      <alignment horizontal="center" vertical="center"/>
    </xf>
    <xf numFmtId="164" fontId="16" fillId="5" borderId="2" xfId="0" applyFont="1" applyFill="1" applyBorder="1" applyAlignment="1">
      <alignment horizontal="left" vertical="center"/>
    </xf>
    <xf numFmtId="167" fontId="28" fillId="5" borderId="0" xfId="0" applyNumberFormat="1" applyFont="1" applyFill="1" applyBorder="1" applyAlignment="1">
      <alignment horizontal="center" vertical="center"/>
    </xf>
    <xf numFmtId="168" fontId="28" fillId="5" borderId="0" xfId="0" applyNumberFormat="1" applyFont="1" applyFill="1" applyBorder="1" applyAlignment="1" applyProtection="1">
      <alignment horizontal="center" vertical="center"/>
      <protection/>
    </xf>
    <xf numFmtId="164" fontId="48" fillId="6" borderId="0" xfId="0" applyFont="1" applyFill="1" applyBorder="1" applyAlignment="1">
      <alignment horizontal="center" vertical="center"/>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7" fontId="11" fillId="4" borderId="12" xfId="0" applyNumberFormat="1" applyFont="1" applyFill="1" applyBorder="1" applyAlignment="1">
      <alignment horizontal="center" vertical="center"/>
    </xf>
    <xf numFmtId="168" fontId="25" fillId="4" borderId="12"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16" fillId="5" borderId="0" xfId="0" applyNumberFormat="1" applyFont="1" applyFill="1" applyBorder="1" applyAlignment="1">
      <alignment vertical="center"/>
    </xf>
    <xf numFmtId="168" fontId="43" fillId="5" borderId="0" xfId="0" applyNumberFormat="1" applyFont="1" applyFill="1" applyBorder="1" applyAlignment="1">
      <alignment horizontal="center" vertical="center"/>
    </xf>
    <xf numFmtId="164" fontId="10" fillId="5" borderId="3" xfId="0" applyFont="1" applyFill="1" applyBorder="1" applyAlignment="1">
      <alignment vertical="center"/>
    </xf>
    <xf numFmtId="164" fontId="10" fillId="6" borderId="3" xfId="0" applyFont="1" applyFill="1" applyBorder="1" applyAlignment="1">
      <alignment vertical="center"/>
    </xf>
    <xf numFmtId="167" fontId="16" fillId="4" borderId="12" xfId="0" applyNumberFormat="1" applyFont="1" applyFill="1" applyBorder="1" applyAlignment="1">
      <alignment horizontal="center" vertical="center"/>
    </xf>
    <xf numFmtId="164" fontId="16" fillId="5" borderId="13" xfId="0" applyFont="1" applyFill="1" applyBorder="1" applyAlignment="1">
      <alignment horizontal="left" vertical="center"/>
    </xf>
    <xf numFmtId="164" fontId="13" fillId="6" borderId="12" xfId="0" applyFont="1" applyFill="1" applyBorder="1" applyAlignment="1">
      <alignment horizontal="center" vertical="center"/>
    </xf>
    <xf numFmtId="164" fontId="18" fillId="5" borderId="0" xfId="0" applyFont="1" applyFill="1" applyBorder="1" applyAlignment="1">
      <alignment horizontal="right" vertical="center"/>
    </xf>
    <xf numFmtId="164" fontId="16" fillId="5" borderId="0" xfId="0" applyFont="1" applyFill="1" applyBorder="1" applyAlignment="1">
      <alignment horizontal="left" vertical="center"/>
    </xf>
    <xf numFmtId="167" fontId="16" fillId="5" borderId="0" xfId="0" applyNumberFormat="1" applyFont="1" applyFill="1" applyBorder="1" applyAlignment="1">
      <alignment horizontal="center" vertical="center"/>
    </xf>
    <xf numFmtId="164" fontId="13"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16" fillId="5" borderId="14" xfId="0" applyFont="1" applyFill="1" applyBorder="1" applyAlignment="1">
      <alignment vertical="center"/>
    </xf>
    <xf numFmtId="164" fontId="16" fillId="5" borderId="15" xfId="0" applyFont="1" applyFill="1" applyBorder="1" applyAlignment="1">
      <alignment vertical="center"/>
    </xf>
    <xf numFmtId="164" fontId="16" fillId="5" borderId="16" xfId="0" applyFont="1" applyFill="1" applyBorder="1" applyAlignment="1">
      <alignment vertical="center"/>
    </xf>
    <xf numFmtId="164" fontId="16" fillId="6" borderId="15" xfId="0" applyFont="1" applyFill="1" applyBorder="1" applyAlignment="1">
      <alignment vertical="center"/>
    </xf>
    <xf numFmtId="164" fontId="16" fillId="6" borderId="16" xfId="0" applyFont="1" applyFill="1" applyBorder="1" applyAlignment="1">
      <alignment vertical="center"/>
    </xf>
    <xf numFmtId="164" fontId="16" fillId="0" borderId="0" xfId="0" applyFont="1" applyBorder="1" applyAlignment="1">
      <alignment/>
    </xf>
    <xf numFmtId="164" fontId="16" fillId="0" borderId="0" xfId="0" applyFont="1" applyAlignment="1">
      <alignment horizontal="center"/>
    </xf>
    <xf numFmtId="164" fontId="14" fillId="0" borderId="0" xfId="0" applyFont="1" applyAlignment="1">
      <alignment vertical="top"/>
    </xf>
    <xf numFmtId="164" fontId="14" fillId="0" borderId="0" xfId="0" applyFont="1" applyAlignment="1">
      <alignment horizontal="left" vertical="top"/>
    </xf>
    <xf numFmtId="164" fontId="35" fillId="7" borderId="2" xfId="0" applyFont="1" applyFill="1" applyBorder="1" applyAlignment="1">
      <alignment horizontal="center" vertical="center" wrapText="1"/>
    </xf>
    <xf numFmtId="164" fontId="35" fillId="7" borderId="0" xfId="0" applyFont="1" applyFill="1" applyBorder="1" applyAlignment="1">
      <alignment horizontal="center" vertical="center" wrapText="1"/>
    </xf>
    <xf numFmtId="164" fontId="35" fillId="7" borderId="3" xfId="0" applyFont="1" applyFill="1" applyBorder="1" applyAlignment="1">
      <alignment horizontal="center" vertical="center" wrapText="1"/>
    </xf>
    <xf numFmtId="164" fontId="11" fillId="3" borderId="17" xfId="0" applyFont="1" applyFill="1" applyBorder="1" applyAlignment="1">
      <alignment horizontal="center" vertical="center"/>
    </xf>
    <xf numFmtId="164" fontId="33" fillId="8" borderId="18" xfId="0" applyFont="1" applyFill="1" applyBorder="1" applyAlignment="1">
      <alignment horizontal="center" vertical="center" wrapText="1"/>
    </xf>
    <xf numFmtId="164" fontId="24" fillId="9" borderId="18" xfId="0" applyFont="1" applyFill="1" applyBorder="1" applyAlignment="1">
      <alignment horizontal="center" vertical="center" wrapText="1"/>
    </xf>
    <xf numFmtId="164" fontId="33" fillId="8" borderId="18" xfId="0" applyFont="1" applyFill="1" applyBorder="1" applyAlignment="1" quotePrefix="1">
      <alignment horizontal="center" vertical="center" wrapText="1"/>
    </xf>
    <xf numFmtId="164" fontId="35" fillId="7" borderId="14"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16" xfId="0" applyFont="1" applyFill="1" applyBorder="1" applyAlignment="1">
      <alignment horizontal="center" vertical="center" wrapText="1"/>
    </xf>
    <xf numFmtId="164" fontId="56" fillId="3" borderId="0" xfId="0" applyFont="1" applyFill="1" applyBorder="1" applyAlignment="1">
      <alignment horizontal="center" vertical="center"/>
    </xf>
    <xf numFmtId="167" fontId="26" fillId="4" borderId="8"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26"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52" fillId="4" borderId="10" xfId="0" applyNumberFormat="1" applyFont="1" applyFill="1" applyBorder="1" applyAlignment="1">
      <alignment horizontal="center" vertical="center"/>
    </xf>
    <xf numFmtId="167" fontId="46" fillId="4" borderId="10" xfId="0" applyNumberFormat="1" applyFont="1" applyFill="1" applyBorder="1" applyAlignment="1">
      <alignment horizontal="center" vertical="center"/>
    </xf>
    <xf numFmtId="168" fontId="46" fillId="4" borderId="20" xfId="0" applyNumberFormat="1" applyFont="1" applyFill="1" applyBorder="1" applyAlignment="1" applyProtection="1">
      <alignment horizontal="center" vertical="center"/>
      <protection/>
    </xf>
    <xf numFmtId="167" fontId="45" fillId="4" borderId="10" xfId="0" applyNumberFormat="1" applyFont="1" applyFill="1" applyBorder="1" applyAlignment="1">
      <alignment horizontal="center" vertical="center"/>
    </xf>
    <xf numFmtId="168" fontId="45" fillId="4" borderId="20" xfId="0" applyNumberFormat="1" applyFont="1" applyFill="1" applyBorder="1" applyAlignment="1" applyProtection="1">
      <alignment horizontal="center" vertical="center"/>
      <protection/>
    </xf>
    <xf numFmtId="167" fontId="57" fillId="4" borderId="10" xfId="0" applyNumberFormat="1" applyFont="1" applyFill="1" applyBorder="1" applyAlignment="1">
      <alignment horizontal="center" vertical="center"/>
    </xf>
    <xf numFmtId="168" fontId="57" fillId="4" borderId="20" xfId="0" applyNumberFormat="1" applyFont="1" applyFill="1" applyBorder="1" applyAlignment="1" applyProtection="1">
      <alignment horizontal="center" vertical="center"/>
      <protection/>
    </xf>
    <xf numFmtId="167" fontId="25" fillId="4" borderId="10" xfId="0" applyNumberFormat="1" applyFont="1" applyFill="1" applyBorder="1" applyAlignment="1">
      <alignment horizontal="center" vertical="center"/>
    </xf>
    <xf numFmtId="168" fontId="25" fillId="4" borderId="20" xfId="0" applyNumberFormat="1" applyFont="1" applyFill="1" applyBorder="1" applyAlignment="1" applyProtection="1">
      <alignment horizontal="center" vertical="center"/>
      <protection/>
    </xf>
    <xf numFmtId="167" fontId="53" fillId="4" borderId="10" xfId="0" applyNumberFormat="1" applyFont="1" applyFill="1" applyBorder="1" applyAlignment="1">
      <alignment horizontal="center" vertical="center"/>
    </xf>
    <xf numFmtId="168" fontId="29" fillId="4" borderId="20" xfId="0" applyNumberFormat="1" applyFont="1" applyFill="1" applyBorder="1" applyAlignment="1" applyProtection="1">
      <alignment horizontal="center" vertical="center"/>
      <protection/>
    </xf>
    <xf numFmtId="167" fontId="12" fillId="4" borderId="10" xfId="0" applyNumberFormat="1" applyFont="1" applyFill="1" applyBorder="1" applyAlignment="1">
      <alignment horizontal="center" vertical="center"/>
    </xf>
    <xf numFmtId="168" fontId="12" fillId="4" borderId="20" xfId="0" applyNumberFormat="1" applyFont="1" applyFill="1" applyBorder="1" applyAlignment="1" applyProtection="1">
      <alignment horizontal="center" vertical="center"/>
      <protection/>
    </xf>
    <xf numFmtId="167" fontId="27" fillId="4" borderId="10" xfId="0" applyNumberFormat="1" applyFont="1" applyFill="1" applyBorder="1" applyAlignment="1">
      <alignment horizontal="center" vertical="center"/>
    </xf>
    <xf numFmtId="168" fontId="27" fillId="4" borderId="20" xfId="0" applyNumberFormat="1" applyFont="1" applyFill="1" applyBorder="1" applyAlignment="1" applyProtection="1">
      <alignment horizontal="center" vertical="center"/>
      <protection/>
    </xf>
    <xf numFmtId="167" fontId="25" fillId="4" borderId="11" xfId="0" applyNumberFormat="1" applyFont="1" applyFill="1" applyBorder="1" applyAlignment="1">
      <alignment horizontal="center" vertical="center"/>
    </xf>
    <xf numFmtId="168" fontId="25" fillId="4" borderId="21" xfId="0" applyNumberFormat="1" applyFont="1" applyFill="1" applyBorder="1" applyAlignment="1" applyProtection="1">
      <alignment horizontal="center" vertical="center"/>
      <protection/>
    </xf>
    <xf numFmtId="164" fontId="11" fillId="3" borderId="22" xfId="0" applyFont="1" applyFill="1" applyBorder="1" applyAlignment="1">
      <alignment horizontal="center" vertical="center"/>
    </xf>
    <xf numFmtId="164" fontId="32" fillId="10" borderId="18" xfId="0" applyFont="1" applyFill="1" applyBorder="1" applyAlignment="1">
      <alignment horizontal="center" vertical="center"/>
    </xf>
    <xf numFmtId="164" fontId="32" fillId="9" borderId="18" xfId="0" applyFont="1" applyFill="1" applyBorder="1" applyAlignment="1" quotePrefix="1">
      <alignment horizontal="center" vertical="center" wrapText="1"/>
    </xf>
    <xf numFmtId="164" fontId="32" fillId="3" borderId="18" xfId="0" applyFont="1" applyFill="1" applyBorder="1" applyAlignment="1">
      <alignment horizontal="center" vertical="center" wrapText="1"/>
    </xf>
    <xf numFmtId="164" fontId="33" fillId="8" borderId="23" xfId="0" applyFont="1" applyFill="1" applyBorder="1" applyAlignment="1">
      <alignment horizontal="center" vertical="center" wrapText="1"/>
    </xf>
    <xf numFmtId="164" fontId="33" fillId="8" borderId="2" xfId="0" applyFont="1" applyFill="1" applyBorder="1" applyAlignment="1">
      <alignment horizontal="center" vertical="center" wrapText="1"/>
    </xf>
    <xf numFmtId="164" fontId="33" fillId="8" borderId="14" xfId="0" applyFont="1" applyFill="1" applyBorder="1" applyAlignment="1">
      <alignment horizontal="center" vertical="center" wrapText="1"/>
    </xf>
    <xf numFmtId="164" fontId="16" fillId="4" borderId="10" xfId="0" applyFont="1" applyFill="1" applyBorder="1" applyAlignment="1" quotePrefix="1">
      <alignment horizontal="center" vertical="center"/>
    </xf>
    <xf numFmtId="164" fontId="16" fillId="4" borderId="0" xfId="0" applyFont="1" applyFill="1" applyBorder="1" applyAlignment="1" quotePrefix="1">
      <alignment horizontal="center" vertical="center"/>
    </xf>
    <xf numFmtId="164" fontId="16" fillId="4" borderId="11" xfId="0" applyFont="1" applyFill="1" applyBorder="1" applyAlignment="1" quotePrefix="1">
      <alignment horizontal="center"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24" fillId="7" borderId="5" xfId="0" applyFont="1" applyFill="1" applyBorder="1" applyAlignment="1">
      <alignment horizontal="center" vertical="center" wrapText="1"/>
    </xf>
    <xf numFmtId="164" fontId="24" fillId="7" borderId="1" xfId="0" applyFont="1" applyFill="1" applyBorder="1" applyAlignment="1">
      <alignment horizontal="center" vertical="center" wrapText="1"/>
    </xf>
    <xf numFmtId="164" fontId="24" fillId="7" borderId="6" xfId="0" applyFont="1" applyFill="1" applyBorder="1" applyAlignment="1">
      <alignment horizontal="center" vertical="center" wrapText="1"/>
    </xf>
    <xf numFmtId="164" fontId="24" fillId="7" borderId="18" xfId="0" applyFont="1" applyFill="1" applyBorder="1" applyAlignment="1">
      <alignment horizontal="center" vertical="center" wrapText="1"/>
    </xf>
    <xf numFmtId="164" fontId="24" fillId="7" borderId="4" xfId="0" applyFont="1" applyFill="1" applyBorder="1" applyAlignment="1">
      <alignment horizontal="center" vertical="center" wrapText="1"/>
    </xf>
    <xf numFmtId="164" fontId="24" fillId="7" borderId="24" xfId="0" applyFont="1" applyFill="1" applyBorder="1" applyAlignment="1">
      <alignment horizontal="center" vertical="center" wrapText="1"/>
    </xf>
    <xf numFmtId="164" fontId="24" fillId="7" borderId="5" xfId="0" applyFont="1" applyFill="1" applyBorder="1" applyAlignment="1">
      <alignment horizontal="center" vertical="center"/>
    </xf>
    <xf numFmtId="164" fontId="24" fillId="7" borderId="1" xfId="0" applyFont="1" applyFill="1" applyBorder="1" applyAlignment="1">
      <alignment horizontal="center" vertical="center"/>
    </xf>
    <xf numFmtId="164" fontId="24" fillId="7" borderId="6" xfId="0" applyFont="1" applyFill="1" applyBorder="1" applyAlignment="1">
      <alignment horizontal="center" vertical="center"/>
    </xf>
    <xf numFmtId="164" fontId="24" fillId="7" borderId="18" xfId="0" applyFont="1" applyFill="1" applyBorder="1" applyAlignment="1">
      <alignment horizontal="center" vertical="center"/>
    </xf>
    <xf numFmtId="164" fontId="24" fillId="7" borderId="4" xfId="0" applyFont="1" applyFill="1" applyBorder="1" applyAlignment="1">
      <alignment horizontal="center" vertical="center"/>
    </xf>
    <xf numFmtId="164" fontId="24" fillId="7" borderId="24" xfId="0" applyFont="1" applyFill="1" applyBorder="1" applyAlignment="1">
      <alignment horizontal="center" vertical="center"/>
    </xf>
    <xf numFmtId="164" fontId="33" fillId="11" borderId="23" xfId="0" applyFont="1" applyFill="1" applyBorder="1" applyAlignment="1">
      <alignment horizontal="center" vertical="center" wrapText="1"/>
    </xf>
    <xf numFmtId="164" fontId="32" fillId="7" borderId="5" xfId="0" applyFont="1" applyFill="1" applyBorder="1" applyAlignment="1">
      <alignment horizontal="center" vertical="center" wrapText="1"/>
    </xf>
    <xf numFmtId="164" fontId="32" fillId="7" borderId="1" xfId="0" applyFont="1" applyFill="1" applyBorder="1" applyAlignment="1">
      <alignment horizontal="center" vertical="center" wrapText="1"/>
    </xf>
    <xf numFmtId="164" fontId="32" fillId="7" borderId="6" xfId="0" applyFont="1" applyFill="1" applyBorder="1" applyAlignment="1">
      <alignment horizontal="center" vertical="center" wrapText="1"/>
    </xf>
    <xf numFmtId="164" fontId="33" fillId="11" borderId="14" xfId="0" applyFont="1" applyFill="1" applyBorder="1" applyAlignment="1">
      <alignment horizontal="center" vertical="center" wrapText="1"/>
    </xf>
    <xf numFmtId="164" fontId="32" fillId="7" borderId="25" xfId="0" applyFont="1" applyFill="1" applyBorder="1" applyAlignment="1">
      <alignment horizontal="center" vertical="center" wrapText="1"/>
    </xf>
    <xf numFmtId="164" fontId="32" fillId="7" borderId="14" xfId="0" applyFont="1" applyFill="1" applyBorder="1" applyAlignment="1">
      <alignment horizontal="center" vertical="center" wrapText="1"/>
    </xf>
    <xf numFmtId="164" fontId="32" fillId="7" borderId="15" xfId="0" applyFont="1" applyFill="1" applyBorder="1" applyAlignment="1">
      <alignment horizontal="center" vertical="center" wrapText="1"/>
    </xf>
    <xf numFmtId="164" fontId="32" fillId="7" borderId="16" xfId="0" applyFont="1" applyFill="1" applyBorder="1" applyAlignment="1">
      <alignment horizontal="center" vertical="center" wrapText="1"/>
    </xf>
    <xf numFmtId="164" fontId="16" fillId="6" borderId="0" xfId="0" applyFont="1" applyFill="1" applyBorder="1" applyAlignment="1">
      <alignment horizontal="right" vertical="center"/>
    </xf>
    <xf numFmtId="164" fontId="16" fillId="5" borderId="0" xfId="0" applyFont="1" applyFill="1" applyAlignment="1">
      <alignment/>
    </xf>
    <xf numFmtId="164" fontId="17" fillId="5" borderId="0" xfId="0" applyFont="1" applyFill="1" applyBorder="1" applyAlignment="1">
      <alignment horizontal="right" vertical="center"/>
    </xf>
    <xf numFmtId="164" fontId="17" fillId="6" borderId="0" xfId="0" applyFont="1" applyFill="1" applyBorder="1" applyAlignment="1">
      <alignment horizontal="right" vertical="center"/>
    </xf>
    <xf numFmtId="164" fontId="44" fillId="5" borderId="0" xfId="0" applyFont="1" applyFill="1" applyBorder="1" applyAlignment="1">
      <alignment horizontal="right" vertical="center"/>
    </xf>
    <xf numFmtId="164" fontId="44" fillId="6" borderId="0" xfId="0" applyFont="1" applyFill="1" applyBorder="1" applyAlignment="1">
      <alignment horizontal="right" vertical="center"/>
    </xf>
    <xf numFmtId="164" fontId="36" fillId="5" borderId="0" xfId="0" applyFont="1" applyFill="1" applyBorder="1" applyAlignment="1">
      <alignment horizontal="right" vertical="center"/>
    </xf>
    <xf numFmtId="164" fontId="36" fillId="6" borderId="0" xfId="0" applyFont="1" applyFill="1" applyBorder="1" applyAlignment="1">
      <alignment horizontal="right" vertical="center"/>
    </xf>
    <xf numFmtId="164" fontId="20"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22" fillId="5" borderId="0" xfId="0" applyFont="1" applyFill="1" applyBorder="1" applyAlignment="1">
      <alignment horizontal="right" vertical="center"/>
    </xf>
    <xf numFmtId="164" fontId="22" fillId="6" borderId="0" xfId="0" applyFont="1" applyFill="1" applyBorder="1" applyAlignment="1">
      <alignment horizontal="right" vertical="center"/>
    </xf>
    <xf numFmtId="164" fontId="21" fillId="5" borderId="0" xfId="0" applyFont="1" applyFill="1" applyBorder="1" applyAlignment="1">
      <alignment horizontal="right" vertical="center"/>
    </xf>
    <xf numFmtId="164" fontId="21" fillId="6" borderId="0" xfId="0" applyFont="1" applyFill="1" applyBorder="1" applyAlignment="1">
      <alignment horizontal="right" vertical="center"/>
    </xf>
    <xf numFmtId="164" fontId="39" fillId="3" borderId="0" xfId="0" applyFont="1" applyFill="1" applyBorder="1" applyAlignment="1">
      <alignment horizontal="center" vertical="center"/>
    </xf>
    <xf numFmtId="164" fontId="11" fillId="2" borderId="14" xfId="0" applyFont="1" applyFill="1" applyBorder="1" applyAlignment="1">
      <alignment horizontal="left" vertical="center" indent="2"/>
    </xf>
    <xf numFmtId="164" fontId="15" fillId="0" borderId="0" xfId="0" applyFont="1" applyAlignment="1">
      <alignment horizontal="left" indent="2"/>
    </xf>
    <xf numFmtId="164" fontId="15" fillId="0" borderId="3" xfId="0" applyFont="1" applyBorder="1" applyAlignment="1">
      <alignment horizontal="left" indent="2"/>
    </xf>
    <xf numFmtId="164" fontId="16" fillId="0" borderId="2" xfId="0" applyFont="1" applyFill="1" applyBorder="1" applyAlignment="1">
      <alignment horizontal="left" vertical="center" indent="2"/>
    </xf>
    <xf numFmtId="164" fontId="67" fillId="0" borderId="0" xfId="0" applyFont="1" applyAlignment="1">
      <alignment/>
    </xf>
    <xf numFmtId="164" fontId="66" fillId="0" borderId="0" xfId="0" applyFont="1" applyFill="1" applyAlignment="1">
      <alignment/>
    </xf>
    <xf numFmtId="164" fontId="68" fillId="0" borderId="0" xfId="0" applyFont="1" applyFill="1" applyAlignment="1">
      <alignment/>
    </xf>
    <xf numFmtId="164" fontId="69" fillId="0" borderId="0" xfId="0" applyFont="1" applyFill="1" applyAlignment="1">
      <alignment horizontal="left" vertical="top"/>
    </xf>
    <xf numFmtId="164" fontId="5" fillId="0" borderId="0" xfId="0" applyFont="1" applyFill="1" applyAlignment="1">
      <alignment/>
    </xf>
    <xf numFmtId="164" fontId="69" fillId="0" borderId="0" xfId="0" applyFont="1" applyFill="1" applyAlignment="1" quotePrefix="1">
      <alignment horizontal="left" vertical="top"/>
    </xf>
    <xf numFmtId="164" fontId="54" fillId="0" borderId="0" xfId="0" applyFont="1" applyFill="1" applyBorder="1" applyAlignment="1">
      <alignment horizontal="center" vertical="top"/>
    </xf>
    <xf numFmtId="164" fontId="69"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70" fillId="0" borderId="0" xfId="0" applyFont="1" applyFill="1" applyAlignment="1">
      <alignment/>
    </xf>
    <xf numFmtId="164" fontId="71" fillId="0" borderId="0" xfId="0" applyFont="1" applyFill="1" applyAlignment="1">
      <alignment/>
    </xf>
    <xf numFmtId="164" fontId="22" fillId="3" borderId="0" xfId="0" applyFont="1" applyFill="1" applyBorder="1" applyAlignment="1">
      <alignment horizontal="center" vertical="center"/>
    </xf>
    <xf numFmtId="164" fontId="17" fillId="3" borderId="0" xfId="0" applyFont="1" applyFill="1" applyBorder="1" applyAlignment="1">
      <alignment horizontal="center" vertical="center"/>
    </xf>
    <xf numFmtId="164" fontId="38" fillId="3" borderId="0" xfId="0" applyFont="1" applyFill="1" applyBorder="1" applyAlignment="1">
      <alignment horizontal="center" vertical="center"/>
    </xf>
    <xf numFmtId="164" fontId="50" fillId="2" borderId="5" xfId="0" applyFont="1" applyFill="1" applyBorder="1" applyAlignment="1">
      <alignment horizontal="left" vertical="center"/>
    </xf>
    <xf numFmtId="164" fontId="49" fillId="2" borderId="1" xfId="0" applyFont="1" applyFill="1" applyBorder="1" applyAlignment="1">
      <alignment horizontal="center" vertical="center"/>
    </xf>
    <xf numFmtId="164" fontId="49" fillId="2" borderId="26" xfId="0" applyFont="1" applyFill="1" applyBorder="1" applyAlignment="1">
      <alignment horizontal="center" vertical="center"/>
    </xf>
    <xf numFmtId="164" fontId="59" fillId="2" borderId="2" xfId="0" applyFont="1" applyFill="1" applyBorder="1" applyAlignment="1">
      <alignment horizontal="left" vertical="center" indent="2"/>
    </xf>
    <xf numFmtId="164" fontId="0" fillId="2" borderId="0" xfId="0" applyFill="1" applyAlignment="1">
      <alignment/>
    </xf>
    <xf numFmtId="164" fontId="0" fillId="2" borderId="20" xfId="0" applyFill="1" applyBorder="1" applyAlignment="1">
      <alignment/>
    </xf>
    <xf numFmtId="164" fontId="0" fillId="0" borderId="3" xfId="0" applyBorder="1" applyAlignment="1">
      <alignment/>
    </xf>
    <xf numFmtId="164" fontId="62" fillId="2" borderId="2" xfId="0" applyFont="1" applyFill="1" applyBorder="1" applyAlignment="1">
      <alignment horizontal="left" vertical="center" indent="2"/>
    </xf>
    <xf numFmtId="164" fontId="23" fillId="2" borderId="0" xfId="0" applyFont="1" applyFill="1" applyAlignment="1">
      <alignment horizontal="left" indent="2"/>
    </xf>
    <xf numFmtId="164" fontId="23" fillId="2" borderId="20" xfId="0" applyFont="1" applyFill="1" applyBorder="1" applyAlignment="1">
      <alignment horizontal="left" indent="2"/>
    </xf>
    <xf numFmtId="164" fontId="23" fillId="0" borderId="0" xfId="0" applyFont="1" applyAlignment="1">
      <alignment horizontal="left" indent="2"/>
    </xf>
    <xf numFmtId="164" fontId="23" fillId="0" borderId="3" xfId="0" applyFont="1" applyBorder="1" applyAlignment="1">
      <alignment horizontal="left" indent="2"/>
    </xf>
    <xf numFmtId="164" fontId="11" fillId="2" borderId="15" xfId="0" applyFont="1" applyFill="1" applyBorder="1" applyAlignment="1">
      <alignment vertical="center"/>
    </xf>
    <xf numFmtId="164" fontId="49" fillId="2" borderId="15" xfId="0" applyFont="1" applyFill="1" applyBorder="1" applyAlignment="1">
      <alignment horizontal="center" vertical="center"/>
    </xf>
    <xf numFmtId="164" fontId="49" fillId="2" borderId="27" xfId="0" applyFont="1" applyFill="1" applyBorder="1" applyAlignment="1">
      <alignment horizontal="center" vertical="center"/>
    </xf>
    <xf numFmtId="164" fontId="61" fillId="7" borderId="25" xfId="0" applyFont="1" applyFill="1" applyBorder="1" applyAlignment="1">
      <alignment horizontal="center" vertical="center" wrapText="1"/>
    </xf>
    <xf numFmtId="164" fontId="20" fillId="3" borderId="0" xfId="0" applyFont="1" applyFill="1" applyBorder="1" applyAlignment="1">
      <alignment horizontal="center" vertical="center"/>
    </xf>
    <xf numFmtId="164" fontId="38" fillId="3" borderId="0" xfId="0" applyFont="1" applyFill="1" applyBorder="1" applyAlignment="1">
      <alignment horizontal="left" vertical="center"/>
    </xf>
    <xf numFmtId="164" fontId="21" fillId="3" borderId="0" xfId="0" applyFont="1" applyFill="1" applyBorder="1" applyAlignment="1">
      <alignment horizontal="left" vertical="center"/>
    </xf>
    <xf numFmtId="164" fontId="17" fillId="3" borderId="0" xfId="0" applyFont="1" applyFill="1" applyBorder="1" applyAlignment="1">
      <alignment horizontal="left" vertical="center"/>
    </xf>
    <xf numFmtId="10" fontId="22" fillId="6" borderId="0" xfId="0" applyNumberFormat="1" applyFont="1" applyFill="1" applyBorder="1" applyAlignment="1" applyProtection="1">
      <alignment horizontal="right" vertical="center"/>
      <protection/>
    </xf>
    <xf numFmtId="164" fontId="16" fillId="0" borderId="0" xfId="0" applyFont="1" applyFill="1" applyBorder="1" applyAlignment="1">
      <alignment/>
    </xf>
    <xf numFmtId="164" fontId="10" fillId="0" borderId="0" xfId="0" applyFont="1" applyFill="1" applyBorder="1" applyAlignment="1">
      <alignment/>
    </xf>
    <xf numFmtId="164" fontId="11" fillId="2" borderId="5" xfId="0" applyFont="1" applyFill="1" applyBorder="1" applyAlignment="1">
      <alignment horizontal="left" vertical="center"/>
    </xf>
    <xf numFmtId="164" fontId="75" fillId="0" borderId="0" xfId="0" applyFont="1" applyAlignment="1">
      <alignment/>
    </xf>
    <xf numFmtId="164" fontId="76" fillId="0" borderId="0" xfId="0" applyNumberFormat="1" applyFont="1" applyFill="1" applyAlignment="1" applyProtection="1" quotePrefix="1">
      <alignment horizontal="center"/>
      <protection/>
    </xf>
    <xf numFmtId="164" fontId="77" fillId="0" borderId="0" xfId="0" applyFont="1" applyAlignment="1">
      <alignment/>
    </xf>
    <xf numFmtId="164" fontId="11" fillId="2" borderId="2" xfId="0" applyFont="1" applyFill="1" applyBorder="1" applyAlignment="1">
      <alignment horizontal="left" vertical="center" indent="2"/>
    </xf>
    <xf numFmtId="164" fontId="78" fillId="0" borderId="0" xfId="0" applyFont="1" applyAlignment="1">
      <alignment/>
    </xf>
    <xf numFmtId="164" fontId="79" fillId="0" borderId="0" xfId="0" applyNumberFormat="1" applyFont="1" applyFill="1" applyAlignment="1" applyProtection="1" quotePrefix="1">
      <alignment horizontal="center"/>
      <protection/>
    </xf>
    <xf numFmtId="164" fontId="25" fillId="2" borderId="2" xfId="0" applyFont="1" applyFill="1" applyBorder="1" applyAlignment="1">
      <alignment horizontal="left" vertical="center" indent="2"/>
    </xf>
    <xf numFmtId="164" fontId="78" fillId="0" borderId="0" xfId="0" applyFont="1" applyAlignment="1">
      <alignment horizontal="center"/>
    </xf>
    <xf numFmtId="164" fontId="14" fillId="0" borderId="0" xfId="0" applyFont="1" applyAlignment="1">
      <alignment/>
    </xf>
    <xf numFmtId="164" fontId="6" fillId="0" borderId="0" xfId="0" applyFont="1" applyAlignment="1">
      <alignment horizontal="left" indent="3"/>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82" fillId="0" borderId="0" xfId="0" applyFont="1" applyFill="1" applyAlignment="1">
      <alignment vertical="top"/>
    </xf>
    <xf numFmtId="164" fontId="68" fillId="0" borderId="0" xfId="22" applyFont="1" applyFill="1" applyBorder="1" applyAlignment="1">
      <alignment horizontal="left" vertical="center"/>
      <protection/>
    </xf>
    <xf numFmtId="164" fontId="68" fillId="0" borderId="0" xfId="0" applyFont="1" applyFill="1" applyBorder="1" applyAlignment="1">
      <alignment horizontal="left" vertical="center"/>
    </xf>
    <xf numFmtId="0" fontId="9" fillId="0" borderId="0" xfId="22" applyNumberFormat="1" applyFont="1" applyFill="1" applyBorder="1" applyAlignment="1">
      <alignment horizontal="left" vertical="center"/>
      <protection/>
    </xf>
    <xf numFmtId="164" fontId="9" fillId="0"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5" fillId="0" borderId="0" xfId="0" applyNumberFormat="1" applyFont="1" applyFill="1" applyBorder="1" applyAlignment="1" applyProtection="1" quotePrefix="1">
      <alignment horizontal="left" vertical="center"/>
      <protection/>
    </xf>
    <xf numFmtId="164" fontId="9"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xf>
    <xf numFmtId="164" fontId="5" fillId="0" borderId="0" xfId="0" applyFont="1" applyFill="1" applyBorder="1" applyAlignment="1">
      <alignment horizontal="left" vertical="center" wrapText="1" indent="2"/>
    </xf>
    <xf numFmtId="164" fontId="5" fillId="0" borderId="0" xfId="23" applyNumberFormat="1" applyFont="1" applyFill="1" applyBorder="1" applyAlignment="1" applyProtection="1">
      <alignment horizontal="left" vertical="center" wrapText="1"/>
      <protection/>
    </xf>
    <xf numFmtId="164" fontId="68"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82" fillId="0" borderId="0" xfId="23" applyFont="1" applyFill="1" applyBorder="1" applyAlignment="1">
      <alignment horizontal="left" vertical="center"/>
      <protection/>
    </xf>
    <xf numFmtId="164" fontId="82" fillId="0" borderId="0" xfId="23" applyFont="1" applyFill="1" applyBorder="1" applyAlignment="1">
      <alignment horizontal="center" vertical="center"/>
      <protection/>
    </xf>
    <xf numFmtId="164" fontId="82" fillId="0" borderId="0" xfId="23" applyFont="1" applyFill="1" applyBorder="1" applyAlignment="1">
      <alignment horizontal="center" vertical="center" wrapText="1"/>
      <protection/>
    </xf>
    <xf numFmtId="0" fontId="82"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68" fillId="0" borderId="0" xfId="22" applyFont="1" applyFill="1" applyBorder="1" applyAlignment="1">
      <alignment horizontal="center" vertical="center"/>
      <protection/>
    </xf>
    <xf numFmtId="0" fontId="68" fillId="0" borderId="0" xfId="22" applyNumberFormat="1" applyFont="1" applyFill="1" applyBorder="1" applyAlignment="1">
      <alignment horizontal="left" vertical="center"/>
      <protection/>
    </xf>
    <xf numFmtId="164" fontId="84" fillId="0" borderId="0" xfId="0" applyFont="1" applyAlignment="1">
      <alignment/>
    </xf>
    <xf numFmtId="164" fontId="85" fillId="0" borderId="0" xfId="0" applyFont="1" applyAlignment="1">
      <alignment/>
    </xf>
    <xf numFmtId="164" fontId="69" fillId="0" borderId="0" xfId="0" applyNumberFormat="1" applyFont="1" applyFill="1" applyAlignment="1" applyProtection="1">
      <alignment horizontal="left"/>
      <protection/>
    </xf>
    <xf numFmtId="164" fontId="14" fillId="0" borderId="0" xfId="0" applyNumberFormat="1" applyFont="1" applyAlignment="1" applyProtection="1">
      <alignment horizontal="left"/>
      <protection/>
    </xf>
    <xf numFmtId="164" fontId="14" fillId="0" borderId="0" xfId="0" applyNumberFormat="1" applyFont="1" applyAlignment="1" applyProtection="1">
      <alignment/>
      <protection/>
    </xf>
    <xf numFmtId="166" fontId="14" fillId="0" borderId="0" xfId="0" applyNumberFormat="1" applyFont="1" applyAlignment="1" applyProtection="1">
      <alignment/>
      <protection/>
    </xf>
    <xf numFmtId="164" fontId="69" fillId="0" borderId="0" xfId="0" applyFont="1" applyAlignment="1">
      <alignment/>
    </xf>
    <xf numFmtId="164" fontId="84" fillId="0" borderId="0" xfId="0" applyFont="1" applyFill="1" applyAlignment="1">
      <alignment/>
    </xf>
    <xf numFmtId="164" fontId="14" fillId="0" borderId="0" xfId="0" applyFont="1" applyFill="1" applyBorder="1" applyAlignment="1">
      <alignment/>
    </xf>
    <xf numFmtId="49" fontId="14" fillId="0" borderId="0" xfId="0" applyNumberFormat="1" applyFont="1" applyFill="1" applyBorder="1" applyAlignment="1" applyProtection="1">
      <alignment horizontal="left"/>
      <protection/>
    </xf>
    <xf numFmtId="164" fontId="14" fillId="0" borderId="0" xfId="0" applyFont="1" applyAlignment="1">
      <alignment horizontal="left"/>
    </xf>
    <xf numFmtId="49" fontId="14" fillId="0" borderId="0" xfId="0" applyNumberFormat="1" applyFont="1" applyAlignment="1">
      <alignment horizontal="left"/>
    </xf>
    <xf numFmtId="164" fontId="30" fillId="0" borderId="0" xfId="0" applyFont="1" applyAlignment="1">
      <alignment horizontal="left"/>
    </xf>
    <xf numFmtId="164" fontId="14" fillId="0" borderId="0" xfId="0" applyFont="1" applyFill="1" applyBorder="1" applyAlignment="1">
      <alignment horizontal="left"/>
    </xf>
    <xf numFmtId="0" fontId="14" fillId="0" borderId="0" xfId="0" applyNumberFormat="1" applyFont="1" applyFill="1" applyAlignment="1">
      <alignment horizontal="left"/>
    </xf>
    <xf numFmtId="164" fontId="14" fillId="0" borderId="0" xfId="0" applyFont="1" applyFill="1" applyAlignment="1">
      <alignment/>
    </xf>
    <xf numFmtId="164" fontId="69" fillId="0" borderId="0" xfId="0" applyFont="1" applyAlignment="1">
      <alignment horizontal="left"/>
    </xf>
    <xf numFmtId="164" fontId="85" fillId="0" borderId="0" xfId="0" applyFont="1" applyAlignment="1">
      <alignment horizontal="left"/>
    </xf>
    <xf numFmtId="164" fontId="5" fillId="0" borderId="0" xfId="22" applyNumberFormat="1" applyFont="1" applyFill="1" applyBorder="1" applyAlignment="1" applyProtection="1">
      <alignment horizontal="left" vertical="center" wrapText="1" indent="1"/>
      <protection/>
    </xf>
    <xf numFmtId="164" fontId="5" fillId="0" borderId="0" xfId="0" applyFont="1" applyFill="1" applyBorder="1" applyAlignment="1">
      <alignment horizontal="left" vertical="center" wrapText="1" indent="3"/>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Border="1" applyAlignment="1" applyProtection="1">
      <alignment horizontal="left" vertical="center" wrapText="1" indent="3"/>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2" fontId="5" fillId="0" borderId="0" xfId="22" applyNumberFormat="1" applyFont="1" applyFill="1" applyBorder="1" applyAlignment="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68"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indent="2"/>
      <protection/>
    </xf>
    <xf numFmtId="164" fontId="5" fillId="0" borderId="0" xfId="22" applyNumberFormat="1" applyFont="1" applyFill="1" applyBorder="1" applyAlignment="1" applyProtection="1">
      <alignment horizontal="center" vertical="top"/>
      <protection/>
    </xf>
    <xf numFmtId="164" fontId="5" fillId="0" borderId="0" xfId="0" applyNumberFormat="1" applyFont="1" applyFill="1" applyBorder="1" applyAlignment="1" applyProtection="1">
      <alignment horizontal="left" vertical="center" indent="2"/>
      <protection/>
    </xf>
    <xf numFmtId="164" fontId="88" fillId="12" borderId="17" xfId="0" applyFont="1" applyFill="1" applyBorder="1" applyAlignment="1">
      <alignment horizontal="center"/>
    </xf>
    <xf numFmtId="164" fontId="32" fillId="13" borderId="6" xfId="0" applyFont="1" applyFill="1" applyBorder="1" applyAlignment="1">
      <alignment horizontal="center" vertical="center" wrapText="1"/>
    </xf>
    <xf numFmtId="164" fontId="34" fillId="10" borderId="14" xfId="0" applyFont="1" applyFill="1" applyBorder="1" applyAlignment="1">
      <alignment horizontal="center" vertical="center" wrapText="1"/>
    </xf>
    <xf numFmtId="164" fontId="32" fillId="13" borderId="1" xfId="0" applyFont="1" applyFill="1" applyBorder="1" applyAlignment="1">
      <alignment horizontal="center" vertical="center" wrapText="1"/>
    </xf>
    <xf numFmtId="164" fontId="34" fillId="10" borderId="5" xfId="0" applyFont="1" applyFill="1" applyBorder="1" applyAlignment="1">
      <alignment horizontal="center" vertical="center" wrapText="1"/>
    </xf>
    <xf numFmtId="164" fontId="34" fillId="10" borderId="2" xfId="0" applyFont="1" applyFill="1" applyBorder="1" applyAlignment="1">
      <alignment horizontal="center" vertical="center" wrapText="1"/>
    </xf>
    <xf numFmtId="164" fontId="33" fillId="14" borderId="25" xfId="0" applyFont="1" applyFill="1" applyBorder="1" applyAlignment="1">
      <alignment horizontal="center" vertical="center" wrapText="1"/>
    </xf>
    <xf numFmtId="164" fontId="21" fillId="4" borderId="2" xfId="0" applyFont="1" applyFill="1" applyBorder="1" applyAlignment="1">
      <alignment horizontal="center" vertical="center"/>
    </xf>
    <xf numFmtId="164" fontId="21" fillId="4" borderId="0" xfId="0" applyFont="1" applyFill="1" applyBorder="1" applyAlignment="1">
      <alignment horizontal="center" vertical="center"/>
    </xf>
    <xf numFmtId="164" fontId="21" fillId="4" borderId="3" xfId="0" applyFont="1" applyFill="1" applyBorder="1" applyAlignment="1">
      <alignment horizontal="center" vertical="center"/>
    </xf>
    <xf numFmtId="164" fontId="16" fillId="5" borderId="2"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16" fillId="6" borderId="0" xfId="0" applyFont="1" applyFill="1" applyBorder="1" applyAlignment="1">
      <alignment horizontal="center" vertical="center"/>
    </xf>
    <xf numFmtId="164" fontId="36" fillId="4" borderId="14" xfId="0" applyFont="1" applyFill="1" applyBorder="1" applyAlignment="1">
      <alignment horizontal="center" vertical="center"/>
    </xf>
    <xf numFmtId="164" fontId="36" fillId="4" borderId="15" xfId="0" applyFont="1" applyFill="1" applyBorder="1" applyAlignment="1">
      <alignment horizontal="center" vertical="center"/>
    </xf>
    <xf numFmtId="164" fontId="36" fillId="4" borderId="16" xfId="0" applyFont="1" applyFill="1" applyBorder="1" applyAlignment="1">
      <alignment horizontal="center" vertical="center"/>
    </xf>
    <xf numFmtId="164" fontId="81" fillId="3" borderId="0" xfId="0" applyFont="1" applyFill="1" applyBorder="1" applyAlignment="1">
      <alignment horizontal="center" vertical="center"/>
    </xf>
    <xf numFmtId="164" fontId="81" fillId="4" borderId="14" xfId="0" applyFont="1" applyFill="1" applyBorder="1" applyAlignment="1">
      <alignment horizontal="center" vertical="center"/>
    </xf>
    <xf numFmtId="164" fontId="81" fillId="4" borderId="15" xfId="0" applyFont="1" applyFill="1" applyBorder="1" applyAlignment="1">
      <alignment horizontal="center" vertical="center"/>
    </xf>
    <xf numFmtId="164" fontId="81" fillId="4" borderId="16" xfId="0" applyFont="1" applyFill="1" applyBorder="1" applyAlignment="1">
      <alignment horizontal="center" vertical="center"/>
    </xf>
    <xf numFmtId="164" fontId="21" fillId="3" borderId="0" xfId="0" applyFont="1" applyFill="1" applyBorder="1" applyAlignment="1">
      <alignment horizontal="center" vertical="center"/>
    </xf>
    <xf numFmtId="164" fontId="40" fillId="3" borderId="0" xfId="0" applyFont="1" applyFill="1" applyBorder="1" applyAlignment="1">
      <alignment horizontal="center" vertical="center"/>
    </xf>
    <xf numFmtId="164" fontId="74" fillId="0" borderId="22" xfId="0" applyFont="1" applyFill="1" applyBorder="1" applyAlignment="1">
      <alignment horizontal="center" vertical="center"/>
    </xf>
    <xf numFmtId="164" fontId="64" fillId="0" borderId="28" xfId="0" applyFont="1" applyFill="1" applyBorder="1" applyAlignment="1">
      <alignment/>
    </xf>
    <xf numFmtId="164" fontId="64" fillId="0" borderId="25" xfId="0" applyFont="1" applyFill="1" applyBorder="1" applyAlignment="1">
      <alignment/>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20" fillId="4" borderId="5" xfId="0" applyFont="1" applyFill="1" applyBorder="1" applyAlignment="1">
      <alignment horizontal="center" vertical="center"/>
    </xf>
    <xf numFmtId="164" fontId="20" fillId="4" borderId="1" xfId="0" applyFont="1" applyFill="1" applyBorder="1" applyAlignment="1">
      <alignment horizontal="center" vertical="center"/>
    </xf>
    <xf numFmtId="164" fontId="20" fillId="4" borderId="6" xfId="0" applyFont="1" applyFill="1" applyBorder="1" applyAlignment="1">
      <alignment horizontal="center" vertical="center"/>
    </xf>
    <xf numFmtId="164" fontId="38" fillId="4" borderId="5" xfId="0" applyFont="1" applyFill="1" applyBorder="1" applyAlignment="1">
      <alignment horizontal="center" vertical="center"/>
    </xf>
    <xf numFmtId="164" fontId="38" fillId="4" borderId="1" xfId="0" applyFont="1" applyFill="1" applyBorder="1" applyAlignment="1">
      <alignment horizontal="center" vertical="center"/>
    </xf>
    <xf numFmtId="164" fontId="38" fillId="4" borderId="6" xfId="0" applyFont="1" applyFill="1" applyBorder="1" applyAlignment="1">
      <alignment horizontal="center" vertical="center"/>
    </xf>
    <xf numFmtId="164" fontId="32" fillId="10" borderId="22" xfId="0" applyFont="1" applyFill="1" applyBorder="1" applyAlignment="1">
      <alignment horizontal="center" vertical="center" wrapText="1"/>
    </xf>
    <xf numFmtId="164" fontId="32" fillId="10" borderId="28" xfId="0" applyFont="1" applyFill="1" applyBorder="1" applyAlignment="1">
      <alignment horizontal="center" vertical="center" wrapText="1"/>
    </xf>
    <xf numFmtId="164" fontId="32" fillId="10" borderId="25" xfId="0" applyFont="1" applyFill="1" applyBorder="1" applyAlignment="1">
      <alignment horizontal="center" vertical="center" wrapText="1"/>
    </xf>
    <xf numFmtId="164" fontId="33" fillId="14" borderId="22" xfId="0" applyFont="1" applyFill="1" applyBorder="1" applyAlignment="1">
      <alignment horizontal="center" vertical="center" wrapText="1"/>
    </xf>
    <xf numFmtId="164" fontId="32" fillId="13" borderId="15" xfId="0" applyFont="1" applyFill="1" applyBorder="1" applyAlignment="1">
      <alignment horizontal="center" vertical="center" wrapText="1"/>
    </xf>
    <xf numFmtId="164" fontId="32" fillId="13" borderId="16" xfId="0" applyFont="1" applyFill="1" applyBorder="1" applyAlignment="1">
      <alignment horizontal="center" vertical="center" wrapText="1"/>
    </xf>
    <xf numFmtId="164" fontId="34" fillId="0" borderId="5" xfId="0" applyFont="1" applyBorder="1" applyAlignment="1">
      <alignment horizontal="center" vertical="center" wrapText="1"/>
    </xf>
    <xf numFmtId="164" fontId="34" fillId="0" borderId="2" xfId="0" applyFont="1" applyBorder="1" applyAlignment="1">
      <alignment horizontal="center" vertical="center" wrapText="1"/>
    </xf>
    <xf numFmtId="164" fontId="34" fillId="0" borderId="14" xfId="0" applyFont="1" applyBorder="1" applyAlignment="1">
      <alignment horizontal="center" vertical="center" wrapText="1"/>
    </xf>
    <xf numFmtId="164" fontId="55" fillId="0" borderId="22" xfId="0" applyFont="1" applyBorder="1" applyAlignment="1">
      <alignment horizontal="center" vertical="center" wrapText="1"/>
    </xf>
    <xf numFmtId="164" fontId="55" fillId="0" borderId="28" xfId="0" applyFont="1" applyBorder="1" applyAlignment="1">
      <alignment horizontal="center" vertical="center" wrapText="1"/>
    </xf>
    <xf numFmtId="164" fontId="55" fillId="0" borderId="25" xfId="0" applyFont="1" applyBorder="1" applyAlignment="1">
      <alignment horizontal="center" vertical="center" wrapText="1"/>
    </xf>
    <xf numFmtId="164" fontId="24" fillId="9" borderId="29" xfId="0" applyFont="1" applyFill="1" applyBorder="1" applyAlignment="1">
      <alignment horizontal="center" vertical="center" wrapText="1"/>
    </xf>
    <xf numFmtId="164" fontId="24" fillId="9" borderId="30" xfId="0" applyFont="1" applyFill="1" applyBorder="1" applyAlignment="1">
      <alignment horizontal="center" vertical="center" wrapText="1"/>
    </xf>
    <xf numFmtId="164" fontId="24" fillId="9" borderId="31" xfId="0" applyFont="1" applyFill="1" applyBorder="1" applyAlignment="1">
      <alignment horizontal="center" vertical="center" wrapText="1"/>
    </xf>
    <xf numFmtId="164" fontId="24" fillId="9" borderId="23" xfId="0" applyFont="1" applyFill="1" applyBorder="1" applyAlignment="1">
      <alignment horizontal="center" vertical="center" wrapText="1"/>
    </xf>
    <xf numFmtId="164" fontId="24" fillId="9" borderId="9" xfId="0" applyFont="1" applyFill="1" applyBorder="1" applyAlignment="1">
      <alignment horizontal="center" vertical="center" wrapText="1"/>
    </xf>
    <xf numFmtId="164" fontId="24" fillId="9" borderId="32" xfId="0" applyFont="1" applyFill="1" applyBorder="1" applyAlignment="1">
      <alignment horizontal="center" vertical="center" wrapText="1"/>
    </xf>
    <xf numFmtId="164" fontId="24" fillId="9" borderId="33" xfId="0" applyFont="1" applyFill="1" applyBorder="1" applyAlignment="1">
      <alignment horizontal="center" vertical="center" wrapText="1"/>
    </xf>
    <xf numFmtId="164" fontId="73" fillId="0" borderId="22" xfId="0" applyFont="1" applyFill="1" applyBorder="1" applyAlignment="1">
      <alignment horizontal="center" vertical="center" wrapText="1"/>
    </xf>
    <xf numFmtId="164" fontId="73" fillId="0" borderId="28" xfId="0" applyFont="1" applyFill="1" applyBorder="1" applyAlignment="1">
      <alignment horizontal="center" vertical="center" wrapText="1"/>
    </xf>
    <xf numFmtId="164" fontId="73" fillId="0" borderId="25" xfId="0" applyFont="1" applyFill="1" applyBorder="1" applyAlignment="1">
      <alignment horizontal="center" vertical="center" wrapText="1"/>
    </xf>
    <xf numFmtId="164" fontId="65" fillId="0" borderId="34" xfId="0" applyFont="1" applyBorder="1" applyAlignment="1">
      <alignment horizontal="center" vertical="center" wrapText="1"/>
    </xf>
    <xf numFmtId="164" fontId="65" fillId="0" borderId="35" xfId="0" applyFont="1" applyBorder="1" applyAlignment="1">
      <alignment horizontal="center" vertical="center" wrapText="1"/>
    </xf>
    <xf numFmtId="164" fontId="65" fillId="0" borderId="36" xfId="0" applyFont="1" applyBorder="1" applyAlignment="1">
      <alignment horizontal="center" vertical="center" wrapText="1"/>
    </xf>
    <xf numFmtId="164" fontId="55" fillId="0" borderId="37" xfId="0" applyFont="1" applyBorder="1" applyAlignment="1">
      <alignment horizontal="center" vertical="center" wrapText="1"/>
    </xf>
    <xf numFmtId="164" fontId="55" fillId="0" borderId="38" xfId="0" applyFont="1" applyBorder="1" applyAlignment="1">
      <alignment horizontal="center" vertical="center" wrapText="1"/>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4" fontId="16" fillId="5" borderId="20" xfId="0" applyFont="1" applyFill="1" applyBorder="1" applyAlignment="1">
      <alignment horizontal="right" vertical="center"/>
    </xf>
    <xf numFmtId="164" fontId="63" fillId="0" borderId="39" xfId="0" applyFont="1" applyFill="1" applyBorder="1" applyAlignment="1">
      <alignment horizontal="center" vertical="center" wrapText="1"/>
    </xf>
    <xf numFmtId="164" fontId="63" fillId="0" borderId="40" xfId="0" applyFont="1" applyFill="1" applyBorder="1" applyAlignment="1">
      <alignment horizontal="center" vertical="center" wrapText="1"/>
    </xf>
    <xf numFmtId="164" fontId="63" fillId="0" borderId="41" xfId="0" applyFont="1" applyFill="1" applyBorder="1" applyAlignment="1">
      <alignment horizontal="center" vertical="center" wrapText="1"/>
    </xf>
    <xf numFmtId="164" fontId="32" fillId="0" borderId="34" xfId="0" applyFont="1" applyBorder="1" applyAlignment="1">
      <alignment horizontal="center" vertical="center" wrapText="1"/>
    </xf>
    <xf numFmtId="164" fontId="32" fillId="0" borderId="35" xfId="0" applyFont="1" applyBorder="1" applyAlignment="1">
      <alignment horizontal="center" vertical="center" wrapText="1"/>
    </xf>
    <xf numFmtId="164" fontId="32" fillId="0" borderId="36" xfId="0" applyFont="1" applyBorder="1" applyAlignment="1">
      <alignment horizontal="center" vertical="center" wrapText="1"/>
    </xf>
    <xf numFmtId="164" fontId="49" fillId="5" borderId="22" xfId="0" applyFont="1" applyFill="1" applyBorder="1" applyAlignment="1">
      <alignment horizontal="center" vertical="center"/>
    </xf>
    <xf numFmtId="164" fontId="49" fillId="5" borderId="28" xfId="0" applyFont="1" applyFill="1" applyBorder="1" applyAlignment="1">
      <alignment horizontal="center" vertical="center"/>
    </xf>
    <xf numFmtId="164" fontId="60" fillId="15" borderId="34" xfId="0" applyFont="1" applyFill="1" applyBorder="1" applyAlignment="1">
      <alignment horizontal="center" vertical="center" wrapText="1"/>
    </xf>
    <xf numFmtId="164" fontId="60" fillId="15" borderId="35" xfId="0" applyFont="1" applyFill="1" applyBorder="1" applyAlignment="1">
      <alignment horizontal="center" vertical="center" wrapText="1"/>
    </xf>
    <xf numFmtId="164" fontId="60" fillId="15" borderId="36" xfId="0" applyFont="1" applyFill="1" applyBorder="1" applyAlignment="1">
      <alignment horizontal="center" vertical="center" wrapText="1"/>
    </xf>
    <xf numFmtId="164" fontId="11" fillId="3" borderId="5" xfId="0" applyFont="1" applyFill="1" applyBorder="1" applyAlignment="1">
      <alignment horizontal="center" vertical="center" wrapText="1"/>
    </xf>
    <xf numFmtId="164" fontId="11" fillId="3" borderId="1" xfId="0" applyFont="1" applyFill="1" applyBorder="1" applyAlignment="1">
      <alignment horizontal="center" vertical="center" wrapText="1"/>
    </xf>
    <xf numFmtId="164" fontId="11" fillId="3" borderId="6" xfId="0" applyFont="1" applyFill="1" applyBorder="1" applyAlignment="1">
      <alignment horizontal="center" vertical="center" wrapText="1"/>
    </xf>
    <xf numFmtId="164" fontId="11" fillId="3" borderId="30" xfId="0" applyFont="1" applyFill="1" applyBorder="1" applyAlignment="1">
      <alignment horizontal="center" vertical="center" wrapText="1"/>
    </xf>
    <xf numFmtId="164" fontId="11" fillId="3" borderId="29" xfId="0" applyFont="1" applyFill="1" applyBorder="1" applyAlignment="1">
      <alignment horizontal="center" vertical="center" wrapText="1"/>
    </xf>
    <xf numFmtId="164" fontId="11" fillId="3" borderId="31" xfId="0" applyFont="1" applyFill="1" applyBorder="1" applyAlignment="1">
      <alignment horizontal="center" vertical="center" wrapText="1"/>
    </xf>
    <xf numFmtId="164" fontId="24" fillId="7" borderId="22" xfId="0" applyFont="1" applyFill="1" applyBorder="1" applyAlignment="1">
      <alignment horizontal="center" vertical="center"/>
    </xf>
    <xf numFmtId="164" fontId="24" fillId="7" borderId="28" xfId="0" applyFont="1" applyFill="1" applyBorder="1" applyAlignment="1">
      <alignment horizontal="center" vertical="center"/>
    </xf>
    <xf numFmtId="164" fontId="34" fillId="0" borderId="0" xfId="0" applyFont="1" applyBorder="1" applyAlignment="1">
      <alignment horizontal="center" vertical="center" wrapText="1"/>
    </xf>
    <xf numFmtId="164" fontId="34" fillId="0" borderId="3" xfId="0" applyFont="1" applyBorder="1" applyAlignment="1">
      <alignment horizontal="center" vertical="center" wrapText="1"/>
    </xf>
    <xf numFmtId="164" fontId="34" fillId="0" borderId="15" xfId="0" applyFont="1" applyBorder="1" applyAlignment="1">
      <alignment horizontal="center" vertical="center" wrapText="1"/>
    </xf>
    <xf numFmtId="164" fontId="34" fillId="0" borderId="16" xfId="0" applyFont="1" applyBorder="1" applyAlignment="1">
      <alignment horizontal="center" vertical="center" wrapText="1"/>
    </xf>
    <xf numFmtId="164" fontId="72" fillId="0" borderId="39" xfId="0" applyFont="1" applyBorder="1" applyAlignment="1">
      <alignment horizontal="center" vertical="center" wrapText="1"/>
    </xf>
    <xf numFmtId="164" fontId="72" fillId="0" borderId="40" xfId="0" applyFont="1" applyBorder="1" applyAlignment="1">
      <alignment horizontal="center" vertical="center" wrapText="1"/>
    </xf>
    <xf numFmtId="164" fontId="72" fillId="0" borderId="42" xfId="0" applyFont="1" applyBorder="1" applyAlignment="1">
      <alignment horizontal="center" vertical="center" wrapText="1"/>
    </xf>
    <xf numFmtId="164" fontId="80" fillId="0" borderId="39" xfId="0" applyFont="1" applyFill="1" applyBorder="1" applyAlignment="1">
      <alignment horizontal="center" vertical="center" wrapText="1"/>
    </xf>
    <xf numFmtId="164" fontId="80" fillId="0" borderId="40" xfId="0" applyFont="1" applyFill="1" applyBorder="1" applyAlignment="1">
      <alignment horizontal="center" vertical="center" wrapText="1"/>
    </xf>
    <xf numFmtId="164" fontId="80" fillId="0" borderId="41" xfId="0" applyFont="1" applyFill="1" applyBorder="1" applyAlignment="1">
      <alignment horizontal="center" vertical="center" wrapText="1"/>
    </xf>
    <xf numFmtId="164" fontId="33" fillId="14" borderId="43" xfId="0" applyFont="1" applyFill="1" applyBorder="1" applyAlignment="1">
      <alignment horizontal="center" vertical="center" wrapText="1"/>
    </xf>
    <xf numFmtId="164" fontId="33" fillId="14" borderId="9" xfId="0" applyFont="1" applyFill="1" applyBorder="1" applyAlignment="1">
      <alignment horizontal="center" vertical="center" wrapText="1"/>
    </xf>
    <xf numFmtId="164" fontId="33" fillId="14" borderId="44" xfId="0" applyFont="1" applyFill="1" applyBorder="1" applyAlignment="1">
      <alignment horizontal="center" vertical="center" wrapText="1"/>
    </xf>
    <xf numFmtId="164" fontId="33" fillId="14" borderId="2" xfId="0" applyFont="1" applyFill="1" applyBorder="1" applyAlignment="1">
      <alignment horizontal="center" vertical="center" wrapText="1"/>
    </xf>
    <xf numFmtId="164" fontId="33" fillId="14" borderId="0" xfId="0" applyFont="1" applyFill="1" applyBorder="1" applyAlignment="1">
      <alignment horizontal="center" vertical="center" wrapText="1"/>
    </xf>
    <xf numFmtId="164" fontId="33" fillId="14" borderId="3" xfId="0" applyFont="1" applyFill="1" applyBorder="1" applyAlignment="1">
      <alignment horizontal="center" vertical="center" wrapText="1"/>
    </xf>
    <xf numFmtId="164" fontId="33" fillId="14" borderId="18" xfId="0" applyFont="1" applyFill="1" applyBorder="1" applyAlignment="1">
      <alignment horizontal="center" vertical="center" wrapText="1"/>
    </xf>
    <xf numFmtId="164" fontId="33" fillId="14" borderId="4" xfId="0" applyFont="1" applyFill="1" applyBorder="1" applyAlignment="1">
      <alignment horizontal="center" vertical="center" wrapText="1"/>
    </xf>
    <xf numFmtId="164" fontId="33" fillId="14" borderId="24" xfId="0" applyFont="1" applyFill="1" applyBorder="1" applyAlignment="1">
      <alignment horizontal="center" vertical="center" wrapText="1"/>
    </xf>
    <xf numFmtId="164" fontId="24" fillId="9" borderId="18" xfId="0" applyFont="1" applyFill="1" applyBorder="1" applyAlignment="1">
      <alignment horizontal="center" vertical="center" wrapText="1"/>
    </xf>
    <xf numFmtId="164" fontId="24" fillId="9" borderId="4" xfId="0" applyFont="1" applyFill="1" applyBorder="1" applyAlignment="1">
      <alignment horizontal="center" vertical="center" wrapText="1"/>
    </xf>
    <xf numFmtId="164" fontId="24" fillId="9" borderId="24" xfId="0" applyFont="1" applyFill="1" applyBorder="1" applyAlignment="1">
      <alignment horizontal="center" vertical="center" wrapText="1"/>
    </xf>
    <xf numFmtId="164" fontId="24" fillId="2" borderId="14" xfId="0" applyFont="1" applyFill="1" applyBorder="1" applyAlignment="1">
      <alignment horizontal="center" vertical="center" wrapText="1"/>
    </xf>
    <xf numFmtId="164" fontId="24" fillId="2" borderId="15" xfId="0" applyFont="1" applyFill="1" applyBorder="1" applyAlignment="1">
      <alignment horizontal="center" vertical="center" wrapText="1"/>
    </xf>
    <xf numFmtId="164" fontId="24" fillId="2" borderId="16" xfId="0" applyFont="1" applyFill="1" applyBorder="1" applyAlignment="1">
      <alignment horizontal="center" vertical="center" wrapText="1"/>
    </xf>
    <xf numFmtId="164" fontId="32" fillId="16" borderId="5" xfId="0" applyFont="1" applyFill="1" applyBorder="1" applyAlignment="1">
      <alignment horizontal="center" vertical="center" wrapText="1"/>
    </xf>
    <xf numFmtId="164" fontId="32" fillId="16" borderId="1" xfId="0" applyFont="1" applyFill="1" applyBorder="1" applyAlignment="1">
      <alignment horizontal="center" vertical="center" wrapText="1"/>
    </xf>
    <xf numFmtId="164" fontId="32" fillId="16" borderId="6" xfId="0" applyFont="1" applyFill="1" applyBorder="1" applyAlignment="1">
      <alignment horizontal="center" vertical="center" wrapText="1"/>
    </xf>
    <xf numFmtId="164" fontId="32" fillId="16" borderId="2" xfId="0" applyFont="1" applyFill="1" applyBorder="1" applyAlignment="1">
      <alignment horizontal="center" vertical="center" wrapText="1"/>
    </xf>
    <xf numFmtId="164" fontId="32" fillId="16" borderId="0" xfId="0" applyFont="1" applyFill="1" applyBorder="1" applyAlignment="1">
      <alignment horizontal="center" vertical="center" wrapText="1"/>
    </xf>
    <xf numFmtId="164" fontId="32" fillId="16" borderId="3" xfId="0" applyFont="1" applyFill="1" applyBorder="1" applyAlignment="1">
      <alignment horizontal="center" vertical="center" wrapText="1"/>
    </xf>
    <xf numFmtId="164" fontId="32" fillId="16" borderId="14" xfId="0" applyFont="1" applyFill="1" applyBorder="1" applyAlignment="1">
      <alignment horizontal="center" vertical="center" wrapText="1"/>
    </xf>
    <xf numFmtId="164" fontId="32" fillId="16" borderId="15" xfId="0" applyFont="1" applyFill="1" applyBorder="1" applyAlignment="1">
      <alignment horizontal="center" vertical="center" wrapText="1"/>
    </xf>
    <xf numFmtId="164" fontId="32" fillId="16" borderId="16" xfId="0" applyFont="1" applyFill="1" applyBorder="1" applyAlignment="1">
      <alignment horizontal="center" vertical="center" wrapText="1"/>
    </xf>
    <xf numFmtId="164" fontId="24" fillId="2" borderId="43" xfId="0" applyFont="1" applyFill="1" applyBorder="1" applyAlignment="1">
      <alignment horizontal="center" vertical="center" wrapText="1"/>
    </xf>
    <xf numFmtId="164" fontId="24" fillId="2" borderId="9" xfId="0" applyFont="1" applyFill="1" applyBorder="1" applyAlignment="1">
      <alignment horizontal="center" vertical="center" wrapText="1"/>
    </xf>
    <xf numFmtId="164" fontId="24" fillId="2" borderId="44" xfId="0" applyFont="1" applyFill="1" applyBorder="1" applyAlignment="1">
      <alignment horizontal="center" vertical="center" wrapText="1"/>
    </xf>
    <xf numFmtId="164" fontId="24" fillId="2" borderId="18" xfId="0" applyFont="1" applyFill="1" applyBorder="1" applyAlignment="1">
      <alignment horizontal="center" vertical="center" wrapText="1"/>
    </xf>
    <xf numFmtId="164" fontId="24" fillId="2" borderId="4" xfId="0" applyFont="1" applyFill="1" applyBorder="1" applyAlignment="1">
      <alignment horizontal="center" vertical="center" wrapText="1"/>
    </xf>
    <xf numFmtId="164" fontId="24" fillId="2" borderId="24" xfId="0" applyFont="1" applyFill="1" applyBorder="1" applyAlignment="1">
      <alignment horizontal="center" vertical="center" wrapText="1"/>
    </xf>
    <xf numFmtId="164" fontId="56" fillId="4" borderId="2" xfId="0" applyFont="1" applyFill="1" applyBorder="1" applyAlignment="1">
      <alignment horizontal="center" vertical="center"/>
    </xf>
    <xf numFmtId="164" fontId="56" fillId="4" borderId="0" xfId="0" applyFont="1" applyFill="1" applyBorder="1" applyAlignment="1">
      <alignment horizontal="center" vertical="center"/>
    </xf>
    <xf numFmtId="164" fontId="56" fillId="4" borderId="3" xfId="0" applyFont="1" applyFill="1" applyBorder="1" applyAlignment="1">
      <alignment horizontal="center" vertical="center"/>
    </xf>
    <xf numFmtId="164" fontId="17" fillId="4" borderId="2" xfId="0" applyFont="1" applyFill="1" applyBorder="1" applyAlignment="1">
      <alignment horizontal="center" vertical="center"/>
    </xf>
    <xf numFmtId="164" fontId="17" fillId="4" borderId="0" xfId="0" applyFont="1" applyFill="1" applyBorder="1" applyAlignment="1">
      <alignment horizontal="center" vertical="center"/>
    </xf>
    <xf numFmtId="164" fontId="17" fillId="4" borderId="3" xfId="0" applyFont="1" applyFill="1" applyBorder="1" applyAlignment="1">
      <alignment horizontal="center" vertical="center"/>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24" fillId="2" borderId="5" xfId="0" applyFont="1" applyFill="1" applyBorder="1" applyAlignment="1">
      <alignment horizontal="center" vertical="center" wrapText="1"/>
    </xf>
    <xf numFmtId="164" fontId="24" fillId="2" borderId="1" xfId="0" applyFont="1" applyFill="1" applyBorder="1" applyAlignment="1">
      <alignment horizontal="center" vertical="center" wrapText="1"/>
    </xf>
    <xf numFmtId="164" fontId="24" fillId="2" borderId="6" xfId="0" applyFont="1" applyFill="1" applyBorder="1" applyAlignment="1">
      <alignment horizontal="center" vertical="center" wrapText="1"/>
    </xf>
    <xf numFmtId="164" fontId="24" fillId="2" borderId="2" xfId="0" applyFont="1" applyFill="1" applyBorder="1" applyAlignment="1">
      <alignment horizontal="center" vertical="center" wrapText="1"/>
    </xf>
    <xf numFmtId="164" fontId="24" fillId="2" borderId="0" xfId="0" applyFont="1" applyFill="1" applyBorder="1" applyAlignment="1">
      <alignment horizontal="center" vertical="center" wrapText="1"/>
    </xf>
    <xf numFmtId="164" fontId="24" fillId="2" borderId="3" xfId="0" applyFont="1" applyFill="1" applyBorder="1" applyAlignment="1">
      <alignment horizontal="center" vertical="center" wrapText="1"/>
    </xf>
    <xf numFmtId="164" fontId="51" fillId="14" borderId="37" xfId="0" applyFont="1" applyFill="1" applyBorder="1" applyAlignment="1">
      <alignment horizontal="center" vertical="center" wrapText="1"/>
    </xf>
    <xf numFmtId="164" fontId="51" fillId="14" borderId="28" xfId="0" applyFont="1" applyFill="1" applyBorder="1" applyAlignment="1">
      <alignment horizontal="center" vertical="center" wrapText="1"/>
    </xf>
    <xf numFmtId="164" fontId="32" fillId="16" borderId="5" xfId="0" applyFont="1" applyFill="1" applyBorder="1" applyAlignment="1">
      <alignment horizontal="center" vertical="center"/>
    </xf>
    <xf numFmtId="164" fontId="0" fillId="0" borderId="1" xfId="0" applyBorder="1" applyAlignment="1">
      <alignment/>
    </xf>
    <xf numFmtId="164" fontId="0" fillId="0" borderId="6" xfId="0" applyBorder="1" applyAlignment="1">
      <alignment/>
    </xf>
    <xf numFmtId="164" fontId="0" fillId="0" borderId="2" xfId="0" applyBorder="1" applyAlignment="1">
      <alignment/>
    </xf>
    <xf numFmtId="164" fontId="0" fillId="0" borderId="0" xfId="0" applyAlignment="1">
      <alignment/>
    </xf>
    <xf numFmtId="164" fontId="0" fillId="0" borderId="3" xfId="0" applyBorder="1" applyAlignment="1">
      <alignment/>
    </xf>
    <xf numFmtId="164" fontId="0" fillId="0" borderId="14" xfId="0" applyBorder="1" applyAlignment="1">
      <alignment/>
    </xf>
    <xf numFmtId="164" fontId="0" fillId="0" borderId="15" xfId="0" applyBorder="1" applyAlignment="1">
      <alignment/>
    </xf>
    <xf numFmtId="164" fontId="0" fillId="0" borderId="16" xfId="0" applyBorder="1" applyAlignment="1">
      <alignment/>
    </xf>
    <xf numFmtId="164" fontId="34" fillId="0" borderId="22" xfId="0" applyFont="1" applyBorder="1" applyAlignment="1">
      <alignment horizontal="center" vertical="center" wrapText="1"/>
    </xf>
    <xf numFmtId="164" fontId="34" fillId="0" borderId="28" xfId="0" applyFont="1" applyBorder="1" applyAlignment="1">
      <alignment horizontal="center" vertical="center" wrapText="1"/>
    </xf>
    <xf numFmtId="164" fontId="34" fillId="0" borderId="25" xfId="0" applyFont="1" applyBorder="1" applyAlignment="1">
      <alignment horizontal="center" vertical="center" wrapText="1"/>
    </xf>
    <xf numFmtId="164" fontId="22" fillId="4" borderId="2" xfId="0" applyFont="1" applyFill="1" applyBorder="1" applyAlignment="1">
      <alignment horizontal="center" vertical="center"/>
    </xf>
    <xf numFmtId="164" fontId="22" fillId="4" borderId="0" xfId="0" applyFont="1" applyFill="1" applyBorder="1" applyAlignment="1">
      <alignment horizontal="center" vertical="center"/>
    </xf>
    <xf numFmtId="164" fontId="22" fillId="4" borderId="3" xfId="0" applyFont="1" applyFill="1" applyBorder="1" applyAlignment="1">
      <alignment horizontal="center" vertical="center"/>
    </xf>
    <xf numFmtId="164" fontId="39" fillId="4" borderId="2" xfId="0" applyFont="1" applyFill="1" applyBorder="1" applyAlignment="1">
      <alignment horizontal="center" vertical="center"/>
    </xf>
    <xf numFmtId="164" fontId="39" fillId="4" borderId="0" xfId="0" applyFont="1" applyFill="1" applyBorder="1" applyAlignment="1">
      <alignment horizontal="center" vertical="center"/>
    </xf>
    <xf numFmtId="164" fontId="39" fillId="4" borderId="3" xfId="0" applyFont="1" applyFill="1" applyBorder="1" applyAlignment="1">
      <alignment horizontal="center" vertical="center"/>
    </xf>
    <xf numFmtId="164" fontId="32" fillId="3" borderId="28" xfId="0" applyFont="1" applyFill="1" applyBorder="1" applyAlignment="1">
      <alignment horizontal="center" vertical="center" wrapText="1"/>
    </xf>
    <xf numFmtId="164" fontId="61" fillId="17" borderId="28" xfId="0" applyFont="1" applyFill="1" applyBorder="1" applyAlignment="1">
      <alignment horizontal="center" vertical="center" wrapText="1"/>
    </xf>
    <xf numFmtId="164" fontId="61" fillId="17" borderId="38" xfId="0" applyFont="1" applyFill="1" applyBorder="1" applyAlignment="1">
      <alignment horizontal="center" vertical="center" wrapText="1"/>
    </xf>
    <xf numFmtId="164" fontId="33" fillId="14" borderId="5" xfId="0" applyFont="1" applyFill="1" applyBorder="1" applyAlignment="1">
      <alignment horizontal="center" vertical="center" wrapText="1"/>
    </xf>
    <xf numFmtId="164" fontId="33" fillId="14" borderId="1" xfId="0" applyFont="1" applyFill="1" applyBorder="1" applyAlignment="1">
      <alignment horizontal="center" vertical="center" wrapText="1"/>
    </xf>
    <xf numFmtId="164" fontId="33" fillId="14" borderId="6" xfId="0" applyFont="1" applyFill="1" applyBorder="1" applyAlignment="1">
      <alignment horizontal="center" vertical="center" wrapText="1"/>
    </xf>
    <xf numFmtId="164" fontId="32" fillId="0" borderId="37" xfId="0" applyFont="1" applyBorder="1" applyAlignment="1">
      <alignment horizontal="center" vertical="center" wrapText="1"/>
    </xf>
    <xf numFmtId="164" fontId="0" fillId="0" borderId="28" xfId="0" applyBorder="1" applyAlignment="1">
      <alignment/>
    </xf>
    <xf numFmtId="164" fontId="0" fillId="0" borderId="38" xfId="0" applyBorder="1" applyAlignment="1">
      <alignment/>
    </xf>
    <xf numFmtId="164" fontId="86" fillId="0" borderId="0" xfId="0" applyFont="1" applyAlignment="1">
      <alignment horizontal="justify" wrapText="1"/>
    </xf>
    <xf numFmtId="164" fontId="83" fillId="0" borderId="0" xfId="22" applyFont="1" applyFill="1" applyBorder="1" applyAlignment="1">
      <alignment horizontal="center" vertical="center"/>
      <protection/>
    </xf>
    <xf numFmtId="164" fontId="34" fillId="0" borderId="43" xfId="0" applyFont="1" applyFill="1" applyBorder="1" applyAlignment="1">
      <alignment horizontal="center" vertical="center" wrapText="1"/>
    </xf>
    <xf numFmtId="164" fontId="34" fillId="0" borderId="9" xfId="0" applyFont="1" applyFill="1" applyBorder="1" applyAlignment="1">
      <alignment horizontal="center" vertical="center" wrapText="1"/>
    </xf>
    <xf numFmtId="164" fontId="34" fillId="0" borderId="44" xfId="0" applyFont="1" applyFill="1" applyBorder="1" applyAlignment="1">
      <alignment horizontal="center" vertical="center" wrapText="1"/>
    </xf>
    <xf numFmtId="164" fontId="72" fillId="0" borderId="37" xfId="0" applyFont="1" applyBorder="1" applyAlignment="1">
      <alignment horizontal="center" vertical="center" wrapText="1"/>
    </xf>
    <xf numFmtId="164" fontId="72" fillId="0" borderId="28" xfId="0" applyFont="1" applyBorder="1" applyAlignment="1">
      <alignment horizontal="center" vertical="center" wrapText="1"/>
    </xf>
    <xf numFmtId="164" fontId="72" fillId="0" borderId="38" xfId="0" applyFont="1" applyBorder="1" applyAlignment="1">
      <alignment horizontal="center" vertical="center" wrapText="1"/>
    </xf>
    <xf numFmtId="164" fontId="72" fillId="0" borderId="41" xfId="0" applyFont="1" applyBorder="1" applyAlignment="1">
      <alignment horizontal="center" vertical="center" wrapText="1"/>
    </xf>
    <xf numFmtId="164" fontId="34" fillId="10" borderId="26" xfId="0" applyFont="1" applyFill="1" applyBorder="1" applyAlignment="1">
      <alignment horizontal="center" vertical="center" wrapText="1"/>
    </xf>
    <xf numFmtId="164" fontId="34" fillId="10" borderId="20" xfId="0" applyFont="1" applyFill="1" applyBorder="1" applyAlignment="1">
      <alignment horizontal="center" vertical="center" wrapText="1"/>
    </xf>
    <xf numFmtId="164" fontId="34" fillId="10" borderId="27" xfId="0" applyFont="1" applyFill="1" applyBorder="1" applyAlignment="1">
      <alignment horizontal="center" vertical="center" wrapText="1"/>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s%202004\Meeting04Nov-San%20Antonio\Agendas\11-04-0993-01-0000-802.11-WG-Tentative-Agenda-November-20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y%20Documents\Dell-Docs\IEEE\802.15\Meetings%202002\Meeting02Nov-Kauai\Kauai%20agendas\St%20Louis%20Agendas\11-02-116r4-W-802.11-WG-Tentative-Agenda-March-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Jul-PDX\agendas\11-04-0592-03-0000-802.11-WG-Tentative-Agenda-July-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Mar-Orlando\agendas\11-04-0149-04-0000%20-%2011-04-0149r4-W-802.11-WG-Tentative-Agenda-March-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heile\My%20Documents\IEEE\802.15\Doc%20Archive%202004\11-03-0965-01-0000%20-%2011-03-965r1-W-802.11-WG-Tentative-Agenda-January-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Nov-ABQ\11-03-805r1-W-802.11-WG-Tentative-Agenda-November-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Jul-SFO\SFO%20Agendas\11-03-445r3-W-802.11-WG-Tentative-Agenda-July-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bheile\My%20Documents\Dell-Docs\Ieee\802.15\Doc%20Archive%202003\11-03-138r2-W-802.11-WG-Tentative-Agenda-March-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y%20Documents\Dell-Docs\Eudora\Attach\11-02-628r1-W-802.11-WG-Tentative-Agenda-November-20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Cover"/>
      <sheetName val="Courtesy Notice"/>
      <sheetName val="WG Activites"/>
      <sheetName val="WG Officers"/>
      <sheetName val="WG CAC Information"/>
      <sheetName val="802.11 WLAN Graphic"/>
      <sheetName val="802.11 WG Agenda"/>
      <sheetName val="All 802.11 Objectives"/>
      <sheetName val="TGE Agenda"/>
      <sheetName val="TGK Agenda"/>
      <sheetName val="TGM Agenda"/>
      <sheetName val="TGN Agenda"/>
      <sheetName val="TGP Agenda"/>
      <sheetName val="TGR Agenda"/>
      <sheetName val="TGS Agenda"/>
      <sheetName val="TGT Agenda"/>
      <sheetName val="Publicity SC Agenda"/>
      <sheetName val="WNG SC Agenda"/>
      <sheetName val="ADS SG Agenda"/>
      <sheetName val="WIEN SG Agenda"/>
      <sheetName val="WNM SG Agenda"/>
      <sheetName val="APF AHC Agend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21 Mtg"/>
      <sheetName val="802.11 WLAN Graphic"/>
      <sheetName val="802.11 WG Agenda"/>
      <sheetName val="All 802.11 Objectives"/>
      <sheetName val="TGE Agenda"/>
      <sheetName val="TGJ Agenda"/>
      <sheetName val="TGK Agenda"/>
      <sheetName val="TGM Agenda"/>
      <sheetName val="TGN Agenda"/>
      <sheetName val="TGR Agenda"/>
      <sheetName val="TGS Agenda"/>
      <sheetName val="Publicity SC Agenda"/>
      <sheetName val="WNG SC Agenda"/>
      <sheetName val="WAV SG Agenda"/>
      <sheetName val="WIEN SG Agenda"/>
      <sheetName val="WNM SG Agenda"/>
      <sheetName val="WPP SG Agenda"/>
      <sheetName val="5GHZ Regulatory AHC Agend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 SG Agenda"/>
      <sheetName val="WPP SG Agen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6-18-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E (formerly DSRC) SG Agenda"/>
      <sheetName val="WPP SG Agen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20 Mtg"/>
      <sheetName val="802.11 WLAN Graphic"/>
      <sheetName val="802.11 WG Agenda"/>
      <sheetName val="All Objectives"/>
      <sheetName val="TGE Agenda"/>
      <sheetName val="TGI Agenda"/>
      <sheetName val="TGJ Agenda"/>
      <sheetName val="TGK Agenda"/>
      <sheetName val="TGM Agenda"/>
      <sheetName val="TGN Agenda"/>
      <sheetName val="Publicity SC Agenda"/>
      <sheetName val="WNG SC Agenda"/>
      <sheetName val="FR SG Agenda"/>
      <sheetName val="WAVE (formerly DSRC) SG Agend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QuickGuide"/>
      <sheetName val="WG ORG Chart"/>
      <sheetName val="802 Tutorials"/>
      <sheetName val="CAC Information"/>
      <sheetName val="802.11 WLAN Graphic"/>
      <sheetName val="All Objectives"/>
      <sheetName val="Joint 11-15-18-19-20 Mtg"/>
      <sheetName val="802.11 WG Agenda"/>
      <sheetName val="TGE Agenda"/>
      <sheetName val="TGH Agenda"/>
      <sheetName val="TGI Agenda"/>
      <sheetName val="TGJ Agenda"/>
      <sheetName val="TGK Agenda"/>
      <sheetName val="TGM Agenda"/>
      <sheetName val="Publicity SC Agenda"/>
      <sheetName val="WNG SC Agenda"/>
      <sheetName val="HT SG Agend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802.11 WLAN Graphic"/>
      <sheetName val="Joint 11-15-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802.11 WG Agenda"/>
      <sheetName val="TGE Agenda"/>
      <sheetName val="TGF Agenda"/>
      <sheetName val="TGG Agenda"/>
      <sheetName val="TGH Agenda"/>
      <sheetName val="TGI Agenda"/>
      <sheetName val="Publicity SC Agenda"/>
      <sheetName val="WNG SC Agenda"/>
      <sheetName val="HT SG Agenda"/>
      <sheetName val="RRM SG Agend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eee802.org/3/frame_study/802.3ar_draft_PAR_5_criteria.pdf" TargetMode="External" /><Relationship Id="rId2" Type="http://schemas.openxmlformats.org/officeDocument/2006/relationships/hyperlink" Target="http://ieee802.org/secmail/msg05271.html" TargetMode="External" /><Relationship Id="rId3" Type="http://schemas.openxmlformats.org/officeDocument/2006/relationships/hyperlink" Target="http://www.ieee802.org/3/frame_study/802.3ar_draft_PAR_5_criteria.pdf" TargetMode="Externa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C2" sqref="C2:C4"/>
    </sheetView>
  </sheetViews>
  <sheetFormatPr defaultColWidth="8.796875" defaultRowHeight="15"/>
  <cols>
    <col min="1" max="1" width="0.40625" style="13" customWidth="1"/>
    <col min="2" max="2" width="18.69921875" style="13" customWidth="1"/>
    <col min="3" max="3" width="20" style="13" customWidth="1"/>
    <col min="4" max="4" width="9.796875" style="13" customWidth="1"/>
    <col min="5" max="23" width="8.69921875" style="13" customWidth="1"/>
    <col min="24" max="16384" width="6.796875" style="13" customWidth="1"/>
  </cols>
  <sheetData>
    <row r="1" s="29" customFormat="1" ht="5.25" customHeight="1" thickBot="1"/>
    <row r="2" spans="2:23" s="29" customFormat="1" ht="29.25" customHeight="1">
      <c r="B2" s="424" t="s">
        <v>296</v>
      </c>
      <c r="C2" s="239" t="s">
        <v>297</v>
      </c>
      <c r="D2" s="30"/>
      <c r="E2" s="30"/>
      <c r="F2" s="30"/>
      <c r="G2" s="30"/>
      <c r="H2" s="30"/>
      <c r="I2" s="30"/>
      <c r="J2" s="30"/>
      <c r="K2" s="30"/>
      <c r="L2" s="30"/>
      <c r="M2" s="30"/>
      <c r="N2" s="30"/>
      <c r="O2" s="30"/>
      <c r="P2" s="30"/>
      <c r="Q2" s="30"/>
      <c r="R2" s="30"/>
      <c r="S2" s="30"/>
      <c r="T2" s="30"/>
      <c r="U2" s="30"/>
      <c r="V2" s="240"/>
      <c r="W2" s="241"/>
    </row>
    <row r="3" spans="2:30" s="29" customFormat="1" ht="42" customHeight="1">
      <c r="B3" s="425"/>
      <c r="C3" s="242" t="s">
        <v>298</v>
      </c>
      <c r="D3" s="243"/>
      <c r="E3" s="243"/>
      <c r="F3" s="243"/>
      <c r="G3" s="243"/>
      <c r="H3" s="243"/>
      <c r="I3" s="243"/>
      <c r="J3" s="243"/>
      <c r="K3" s="243"/>
      <c r="L3" s="243"/>
      <c r="M3" s="243"/>
      <c r="N3" s="243"/>
      <c r="O3" s="243"/>
      <c r="P3" s="243"/>
      <c r="Q3" s="243"/>
      <c r="R3" s="243"/>
      <c r="S3" s="243"/>
      <c r="T3" s="243"/>
      <c r="U3" s="243"/>
      <c r="V3" s="243"/>
      <c r="W3" s="244"/>
      <c r="X3" s="16"/>
      <c r="Y3" s="16"/>
      <c r="Z3" s="16"/>
      <c r="AA3" s="16"/>
      <c r="AB3" s="16"/>
      <c r="AC3" s="16"/>
      <c r="AD3" s="245"/>
    </row>
    <row r="4" spans="2:30" s="29" customFormat="1" ht="31.5" customHeight="1">
      <c r="B4" s="425"/>
      <c r="C4" s="246" t="s">
        <v>299</v>
      </c>
      <c r="D4" s="247"/>
      <c r="E4" s="247"/>
      <c r="F4" s="247"/>
      <c r="G4" s="247"/>
      <c r="H4" s="247"/>
      <c r="I4" s="247"/>
      <c r="J4" s="247"/>
      <c r="K4" s="247"/>
      <c r="L4" s="247"/>
      <c r="M4" s="247"/>
      <c r="N4" s="247"/>
      <c r="O4" s="247"/>
      <c r="P4" s="247"/>
      <c r="Q4" s="247"/>
      <c r="R4" s="247"/>
      <c r="S4" s="247"/>
      <c r="T4" s="247"/>
      <c r="U4" s="247"/>
      <c r="V4" s="247"/>
      <c r="W4" s="248"/>
      <c r="X4" s="249"/>
      <c r="Y4" s="249"/>
      <c r="Z4" s="249"/>
      <c r="AA4" s="249"/>
      <c r="AB4" s="249"/>
      <c r="AC4" s="249"/>
      <c r="AD4" s="250"/>
    </row>
    <row r="5" spans="2:23" s="29" customFormat="1" ht="20.25" customHeight="1" thickBot="1">
      <c r="B5" s="425"/>
      <c r="C5" s="219" t="s">
        <v>182</v>
      </c>
      <c r="D5" s="251"/>
      <c r="E5" s="251"/>
      <c r="F5" s="251"/>
      <c r="G5" s="251"/>
      <c r="H5" s="251"/>
      <c r="I5" s="251"/>
      <c r="J5" s="251"/>
      <c r="K5" s="251"/>
      <c r="L5" s="251"/>
      <c r="M5" s="251" t="s">
        <v>83</v>
      </c>
      <c r="N5" s="251"/>
      <c r="O5" s="251"/>
      <c r="P5" s="251"/>
      <c r="Q5" s="251"/>
      <c r="R5" s="251"/>
      <c r="S5" s="251"/>
      <c r="T5" s="251" t="s">
        <v>133</v>
      </c>
      <c r="U5" s="251"/>
      <c r="V5" s="252"/>
      <c r="W5" s="253"/>
    </row>
    <row r="6" spans="2:23" ht="21.75" customHeight="1" thickBot="1">
      <c r="B6" s="138" t="s">
        <v>83</v>
      </c>
      <c r="C6" s="167" t="s">
        <v>101</v>
      </c>
      <c r="D6" s="429" t="s">
        <v>102</v>
      </c>
      <c r="E6" s="430"/>
      <c r="F6" s="430"/>
      <c r="G6" s="431"/>
      <c r="H6" s="432" t="s">
        <v>103</v>
      </c>
      <c r="I6" s="432"/>
      <c r="J6" s="432"/>
      <c r="K6" s="432"/>
      <c r="L6" s="433" t="s">
        <v>104</v>
      </c>
      <c r="M6" s="432"/>
      <c r="N6" s="432"/>
      <c r="O6" s="434"/>
      <c r="P6" s="433" t="s">
        <v>105</v>
      </c>
      <c r="Q6" s="432"/>
      <c r="R6" s="432"/>
      <c r="S6" s="434"/>
      <c r="T6" s="433" t="s">
        <v>106</v>
      </c>
      <c r="U6" s="432"/>
      <c r="V6" s="432"/>
      <c r="W6" s="434"/>
    </row>
    <row r="7" spans="2:23" ht="21.75" customHeight="1">
      <c r="B7" s="168" t="s">
        <v>107</v>
      </c>
      <c r="C7" s="435"/>
      <c r="D7" s="181"/>
      <c r="E7" s="181"/>
      <c r="F7" s="181"/>
      <c r="G7" s="182"/>
      <c r="H7" s="180"/>
      <c r="I7" s="181"/>
      <c r="J7" s="181"/>
      <c r="K7" s="182"/>
      <c r="L7" s="515" t="s">
        <v>183</v>
      </c>
      <c r="M7" s="516"/>
      <c r="N7" s="516"/>
      <c r="O7" s="517"/>
      <c r="P7" s="186" t="s">
        <v>133</v>
      </c>
      <c r="Q7" s="187"/>
      <c r="R7" s="187"/>
      <c r="S7" s="188"/>
      <c r="T7" s="186" t="s">
        <v>133</v>
      </c>
      <c r="U7" s="187"/>
      <c r="V7" s="187"/>
      <c r="W7" s="188"/>
    </row>
    <row r="8" spans="2:23" ht="21.75" customHeight="1" thickBot="1">
      <c r="B8" s="168" t="s">
        <v>108</v>
      </c>
      <c r="C8" s="436"/>
      <c r="D8" s="184"/>
      <c r="E8" s="184"/>
      <c r="F8" s="184"/>
      <c r="G8" s="185"/>
      <c r="H8" s="183"/>
      <c r="I8" s="184"/>
      <c r="J8" s="184"/>
      <c r="K8" s="185"/>
      <c r="L8" s="453"/>
      <c r="M8" s="454"/>
      <c r="N8" s="454"/>
      <c r="O8" s="455"/>
      <c r="P8" s="189"/>
      <c r="Q8" s="190"/>
      <c r="R8" s="190"/>
      <c r="S8" s="191"/>
      <c r="T8" s="189"/>
      <c r="U8" s="190"/>
      <c r="V8" s="190"/>
      <c r="W8" s="191"/>
    </row>
    <row r="9" spans="2:23" ht="21.75" customHeight="1">
      <c r="B9" s="141" t="s">
        <v>109</v>
      </c>
      <c r="C9" s="436"/>
      <c r="D9" s="494" t="s">
        <v>244</v>
      </c>
      <c r="E9" s="495"/>
      <c r="F9" s="495"/>
      <c r="G9" s="496"/>
      <c r="H9" s="421" t="s">
        <v>246</v>
      </c>
      <c r="I9" s="413" t="s">
        <v>247</v>
      </c>
      <c r="J9" s="441" t="s">
        <v>248</v>
      </c>
      <c r="K9" s="426" t="s">
        <v>193</v>
      </c>
      <c r="L9" s="407" t="s">
        <v>249</v>
      </c>
      <c r="M9" s="444" t="s">
        <v>274</v>
      </c>
      <c r="N9" s="441" t="s">
        <v>248</v>
      </c>
      <c r="O9" s="421" t="s">
        <v>246</v>
      </c>
      <c r="P9" s="407" t="s">
        <v>249</v>
      </c>
      <c r="Q9" s="441" t="s">
        <v>248</v>
      </c>
      <c r="R9" s="421" t="s">
        <v>246</v>
      </c>
      <c r="S9" s="444" t="s">
        <v>274</v>
      </c>
      <c r="T9" s="447" t="s">
        <v>184</v>
      </c>
      <c r="U9" s="448"/>
      <c r="V9" s="448"/>
      <c r="W9" s="449"/>
    </row>
    <row r="10" spans="2:23" ht="21.75" customHeight="1">
      <c r="B10" s="141" t="s">
        <v>110</v>
      </c>
      <c r="C10" s="436"/>
      <c r="D10" s="497"/>
      <c r="E10" s="498"/>
      <c r="F10" s="498"/>
      <c r="G10" s="499"/>
      <c r="H10" s="422"/>
      <c r="I10" s="398"/>
      <c r="J10" s="442"/>
      <c r="K10" s="427"/>
      <c r="L10" s="408"/>
      <c r="M10" s="445"/>
      <c r="N10" s="442"/>
      <c r="O10" s="422"/>
      <c r="P10" s="408"/>
      <c r="Q10" s="442"/>
      <c r="R10" s="422"/>
      <c r="S10" s="445"/>
      <c r="T10" s="450"/>
      <c r="U10" s="451"/>
      <c r="V10" s="451"/>
      <c r="W10" s="452"/>
    </row>
    <row r="11" spans="2:23" ht="21.75" customHeight="1">
      <c r="B11" s="141" t="s">
        <v>111</v>
      </c>
      <c r="C11" s="436"/>
      <c r="D11" s="497"/>
      <c r="E11" s="498"/>
      <c r="F11" s="498"/>
      <c r="G11" s="499"/>
      <c r="H11" s="422"/>
      <c r="I11" s="398"/>
      <c r="J11" s="442"/>
      <c r="K11" s="427"/>
      <c r="L11" s="408"/>
      <c r="M11" s="445"/>
      <c r="N11" s="442"/>
      <c r="O11" s="422"/>
      <c r="P11" s="408"/>
      <c r="Q11" s="442"/>
      <c r="R11" s="422"/>
      <c r="S11" s="445"/>
      <c r="T11" s="450"/>
      <c r="U11" s="451"/>
      <c r="V11" s="451"/>
      <c r="W11" s="452"/>
    </row>
    <row r="12" spans="2:23" ht="21.75" customHeight="1" thickBot="1">
      <c r="B12" s="141" t="s">
        <v>112</v>
      </c>
      <c r="C12" s="436"/>
      <c r="D12" s="497"/>
      <c r="E12" s="498"/>
      <c r="F12" s="498"/>
      <c r="G12" s="499"/>
      <c r="H12" s="423"/>
      <c r="I12" s="414"/>
      <c r="J12" s="443"/>
      <c r="K12" s="428"/>
      <c r="L12" s="409"/>
      <c r="M12" s="446"/>
      <c r="N12" s="443"/>
      <c r="O12" s="423"/>
      <c r="P12" s="409"/>
      <c r="Q12" s="443"/>
      <c r="R12" s="423"/>
      <c r="S12" s="446"/>
      <c r="T12" s="453"/>
      <c r="U12" s="454"/>
      <c r="V12" s="454"/>
      <c r="W12" s="455"/>
    </row>
    <row r="13" spans="2:23" ht="21.75" customHeight="1" thickBot="1">
      <c r="B13" s="169" t="s">
        <v>113</v>
      </c>
      <c r="C13" s="436"/>
      <c r="D13" s="500"/>
      <c r="E13" s="501"/>
      <c r="F13" s="501"/>
      <c r="G13" s="502"/>
      <c r="H13" s="403" t="s">
        <v>114</v>
      </c>
      <c r="I13" s="405"/>
      <c r="J13" s="405"/>
      <c r="K13" s="406"/>
      <c r="L13" s="403" t="s">
        <v>114</v>
      </c>
      <c r="M13" s="405"/>
      <c r="N13" s="405"/>
      <c r="O13" s="406"/>
      <c r="P13" s="456" t="s">
        <v>114</v>
      </c>
      <c r="Q13" s="457"/>
      <c r="R13" s="457"/>
      <c r="S13" s="458"/>
      <c r="T13" s="403" t="s">
        <v>114</v>
      </c>
      <c r="U13" s="405"/>
      <c r="V13" s="405"/>
      <c r="W13" s="406"/>
    </row>
    <row r="14" spans="2:23" ht="21.75" customHeight="1" thickBot="1">
      <c r="B14" s="139" t="s">
        <v>115</v>
      </c>
      <c r="C14" s="436"/>
      <c r="D14" s="401" t="s">
        <v>114</v>
      </c>
      <c r="E14" s="401"/>
      <c r="F14" s="401"/>
      <c r="G14" s="402"/>
      <c r="H14" s="518" t="s">
        <v>246</v>
      </c>
      <c r="I14" s="413" t="s">
        <v>247</v>
      </c>
      <c r="J14" s="441" t="s">
        <v>248</v>
      </c>
      <c r="K14" s="418" t="s">
        <v>216</v>
      </c>
      <c r="L14" s="523" t="s">
        <v>198</v>
      </c>
      <c r="M14" s="524"/>
      <c r="N14" s="524"/>
      <c r="O14" s="525"/>
      <c r="P14" s="407" t="s">
        <v>249</v>
      </c>
      <c r="Q14" s="441" t="s">
        <v>248</v>
      </c>
      <c r="R14" s="421" t="s">
        <v>246</v>
      </c>
      <c r="S14" s="413" t="s">
        <v>247</v>
      </c>
      <c r="T14" s="447" t="s">
        <v>184</v>
      </c>
      <c r="U14" s="448"/>
      <c r="V14" s="448"/>
      <c r="W14" s="449"/>
    </row>
    <row r="15" spans="2:23" ht="21.75" customHeight="1">
      <c r="B15" s="139" t="s">
        <v>116</v>
      </c>
      <c r="C15" s="436"/>
      <c r="D15" s="357" t="s">
        <v>173</v>
      </c>
      <c r="E15" s="357"/>
      <c r="F15" s="357"/>
      <c r="G15" s="355"/>
      <c r="H15" s="519"/>
      <c r="I15" s="398"/>
      <c r="J15" s="442"/>
      <c r="K15" s="419"/>
      <c r="L15" s="450" t="s">
        <v>185</v>
      </c>
      <c r="M15" s="451"/>
      <c r="N15" s="451"/>
      <c r="O15" s="452"/>
      <c r="P15" s="408"/>
      <c r="Q15" s="442"/>
      <c r="R15" s="422"/>
      <c r="S15" s="398"/>
      <c r="T15" s="450"/>
      <c r="U15" s="451"/>
      <c r="V15" s="451"/>
      <c r="W15" s="452"/>
    </row>
    <row r="16" spans="2:23" ht="21.75" customHeight="1" thickBot="1">
      <c r="B16" s="139" t="s">
        <v>117</v>
      </c>
      <c r="C16" s="436"/>
      <c r="D16" s="392"/>
      <c r="E16" s="392"/>
      <c r="F16" s="392"/>
      <c r="G16" s="393"/>
      <c r="H16" s="519"/>
      <c r="I16" s="398"/>
      <c r="J16" s="442"/>
      <c r="K16" s="419"/>
      <c r="L16" s="450"/>
      <c r="M16" s="451"/>
      <c r="N16" s="451"/>
      <c r="O16" s="452"/>
      <c r="P16" s="408"/>
      <c r="Q16" s="442"/>
      <c r="R16" s="422"/>
      <c r="S16" s="398"/>
      <c r="T16" s="450"/>
      <c r="U16" s="451"/>
      <c r="V16" s="451"/>
      <c r="W16" s="452"/>
    </row>
    <row r="17" spans="2:23" ht="21.75" customHeight="1" thickBot="1">
      <c r="B17" s="139" t="s">
        <v>217</v>
      </c>
      <c r="C17" s="436"/>
      <c r="D17" s="471" t="s">
        <v>238</v>
      </c>
      <c r="E17" s="472"/>
      <c r="F17" s="472"/>
      <c r="G17" s="473"/>
      <c r="H17" s="520"/>
      <c r="I17" s="414"/>
      <c r="J17" s="443"/>
      <c r="K17" s="420"/>
      <c r="L17" s="453"/>
      <c r="M17" s="454"/>
      <c r="N17" s="454"/>
      <c r="O17" s="455"/>
      <c r="P17" s="409"/>
      <c r="Q17" s="443"/>
      <c r="R17" s="423"/>
      <c r="S17" s="414"/>
      <c r="T17" s="453"/>
      <c r="U17" s="454"/>
      <c r="V17" s="454"/>
      <c r="W17" s="455"/>
    </row>
    <row r="18" spans="2:23" ht="21.75" customHeight="1" thickBot="1">
      <c r="B18" s="170" t="s">
        <v>218</v>
      </c>
      <c r="C18" s="436"/>
      <c r="D18" s="474"/>
      <c r="E18" s="475"/>
      <c r="F18" s="475"/>
      <c r="G18" s="476"/>
      <c r="H18" s="471" t="s">
        <v>238</v>
      </c>
      <c r="I18" s="472"/>
      <c r="J18" s="472"/>
      <c r="K18" s="473"/>
      <c r="L18" s="471" t="s">
        <v>238</v>
      </c>
      <c r="M18" s="472"/>
      <c r="N18" s="472"/>
      <c r="O18" s="473"/>
      <c r="P18" s="471" t="s">
        <v>238</v>
      </c>
      <c r="Q18" s="472"/>
      <c r="R18" s="472"/>
      <c r="S18" s="473"/>
      <c r="T18" s="459" t="s">
        <v>238</v>
      </c>
      <c r="U18" s="460"/>
      <c r="V18" s="460"/>
      <c r="W18" s="461"/>
    </row>
    <row r="19" spans="2:23" ht="21.75" customHeight="1" thickBot="1">
      <c r="B19" s="170" t="s">
        <v>118</v>
      </c>
      <c r="C19" s="436"/>
      <c r="D19" s="515" t="s">
        <v>275</v>
      </c>
      <c r="E19" s="516"/>
      <c r="F19" s="516"/>
      <c r="G19" s="517"/>
      <c r="H19" s="474"/>
      <c r="I19" s="475"/>
      <c r="J19" s="475"/>
      <c r="K19" s="476"/>
      <c r="L19" s="474"/>
      <c r="M19" s="475"/>
      <c r="N19" s="475"/>
      <c r="O19" s="476"/>
      <c r="P19" s="474"/>
      <c r="Q19" s="475"/>
      <c r="R19" s="475"/>
      <c r="S19" s="476"/>
      <c r="T19" s="462" t="s">
        <v>244</v>
      </c>
      <c r="U19" s="463"/>
      <c r="V19" s="463"/>
      <c r="W19" s="464"/>
    </row>
    <row r="20" spans="2:23" ht="21.75" customHeight="1">
      <c r="B20" s="139" t="s">
        <v>120</v>
      </c>
      <c r="C20" s="436"/>
      <c r="D20" s="453"/>
      <c r="E20" s="454"/>
      <c r="F20" s="454"/>
      <c r="G20" s="455"/>
      <c r="H20" s="518" t="s">
        <v>246</v>
      </c>
      <c r="I20" s="413" t="s">
        <v>247</v>
      </c>
      <c r="J20" s="441" t="s">
        <v>248</v>
      </c>
      <c r="K20" s="410" t="s">
        <v>250</v>
      </c>
      <c r="L20" s="394" t="s">
        <v>198</v>
      </c>
      <c r="M20" s="413" t="s">
        <v>247</v>
      </c>
      <c r="N20" s="441" t="s">
        <v>248</v>
      </c>
      <c r="O20" s="421" t="s">
        <v>246</v>
      </c>
      <c r="P20" s="407" t="s">
        <v>249</v>
      </c>
      <c r="Q20" s="526" t="s">
        <v>248</v>
      </c>
      <c r="R20" s="421" t="s">
        <v>246</v>
      </c>
      <c r="S20" s="413" t="s">
        <v>247</v>
      </c>
      <c r="T20" s="465"/>
      <c r="U20" s="466"/>
      <c r="V20" s="466"/>
      <c r="W20" s="467"/>
    </row>
    <row r="21" spans="2:23" ht="21.75" customHeight="1">
      <c r="B21" s="139" t="s">
        <v>121</v>
      </c>
      <c r="C21" s="436"/>
      <c r="D21" s="395" t="s">
        <v>198</v>
      </c>
      <c r="E21" s="437"/>
      <c r="F21" s="437"/>
      <c r="G21" s="438"/>
      <c r="H21" s="519"/>
      <c r="I21" s="398"/>
      <c r="J21" s="442"/>
      <c r="K21" s="411"/>
      <c r="L21" s="395"/>
      <c r="M21" s="398"/>
      <c r="N21" s="442"/>
      <c r="O21" s="422"/>
      <c r="P21" s="408"/>
      <c r="Q21" s="527"/>
      <c r="R21" s="422"/>
      <c r="S21" s="398"/>
      <c r="T21" s="465"/>
      <c r="U21" s="466"/>
      <c r="V21" s="466"/>
      <c r="W21" s="467"/>
    </row>
    <row r="22" spans="2:23" ht="21.75" customHeight="1">
      <c r="B22" s="139" t="s">
        <v>122</v>
      </c>
      <c r="C22" s="436"/>
      <c r="D22" s="395"/>
      <c r="E22" s="437"/>
      <c r="F22" s="437"/>
      <c r="G22" s="438"/>
      <c r="H22" s="519"/>
      <c r="I22" s="398"/>
      <c r="J22" s="442"/>
      <c r="K22" s="411"/>
      <c r="L22" s="395"/>
      <c r="M22" s="398"/>
      <c r="N22" s="442"/>
      <c r="O22" s="422"/>
      <c r="P22" s="408"/>
      <c r="Q22" s="527"/>
      <c r="R22" s="422"/>
      <c r="S22" s="398"/>
      <c r="T22" s="465"/>
      <c r="U22" s="466"/>
      <c r="V22" s="466"/>
      <c r="W22" s="467"/>
    </row>
    <row r="23" spans="2:23" ht="21.75" customHeight="1" thickBot="1">
      <c r="B23" s="139" t="s">
        <v>123</v>
      </c>
      <c r="C23" s="254"/>
      <c r="D23" s="396"/>
      <c r="E23" s="439"/>
      <c r="F23" s="439"/>
      <c r="G23" s="440"/>
      <c r="H23" s="520"/>
      <c r="I23" s="414"/>
      <c r="J23" s="443"/>
      <c r="K23" s="412"/>
      <c r="L23" s="396"/>
      <c r="M23" s="414"/>
      <c r="N23" s="443"/>
      <c r="O23" s="423"/>
      <c r="P23" s="409"/>
      <c r="Q23" s="528"/>
      <c r="R23" s="423"/>
      <c r="S23" s="414"/>
      <c r="T23" s="465"/>
      <c r="U23" s="466"/>
      <c r="V23" s="466"/>
      <c r="W23" s="467"/>
    </row>
    <row r="24" spans="2:23" ht="21.75" customHeight="1" thickBot="1">
      <c r="B24" s="140" t="s">
        <v>124</v>
      </c>
      <c r="C24" s="513" t="s">
        <v>251</v>
      </c>
      <c r="D24" s="400" t="s">
        <v>114</v>
      </c>
      <c r="E24" s="401"/>
      <c r="F24" s="401"/>
      <c r="G24" s="402"/>
      <c r="H24" s="403" t="s">
        <v>114</v>
      </c>
      <c r="I24" s="404"/>
      <c r="J24" s="405"/>
      <c r="K24" s="406"/>
      <c r="L24" s="403" t="s">
        <v>114</v>
      </c>
      <c r="M24" s="405"/>
      <c r="N24" s="405"/>
      <c r="O24" s="406"/>
      <c r="P24" s="403" t="s">
        <v>114</v>
      </c>
      <c r="Q24" s="405"/>
      <c r="R24" s="405"/>
      <c r="S24" s="406"/>
      <c r="T24" s="465"/>
      <c r="U24" s="466"/>
      <c r="V24" s="466"/>
      <c r="W24" s="467"/>
    </row>
    <row r="25" spans="2:23" ht="21.75" customHeight="1">
      <c r="B25" s="141" t="s">
        <v>125</v>
      </c>
      <c r="C25" s="513"/>
      <c r="D25" s="503" t="s">
        <v>198</v>
      </c>
      <c r="E25" s="413" t="s">
        <v>247</v>
      </c>
      <c r="F25" s="441" t="s">
        <v>248</v>
      </c>
      <c r="G25" s="421" t="s">
        <v>246</v>
      </c>
      <c r="H25" s="518" t="s">
        <v>246</v>
      </c>
      <c r="I25" s="397" t="s">
        <v>247</v>
      </c>
      <c r="J25" s="441" t="s">
        <v>248</v>
      </c>
      <c r="K25" s="410" t="s">
        <v>250</v>
      </c>
      <c r="L25" s="394" t="s">
        <v>198</v>
      </c>
      <c r="M25" s="413" t="s">
        <v>247</v>
      </c>
      <c r="N25" s="441" t="s">
        <v>248</v>
      </c>
      <c r="O25" s="421" t="s">
        <v>246</v>
      </c>
      <c r="P25" s="394" t="s">
        <v>198</v>
      </c>
      <c r="Q25" s="441" t="s">
        <v>248</v>
      </c>
      <c r="R25" s="421" t="s">
        <v>246</v>
      </c>
      <c r="S25" s="413" t="s">
        <v>247</v>
      </c>
      <c r="T25" s="465"/>
      <c r="U25" s="466"/>
      <c r="V25" s="466"/>
      <c r="W25" s="467"/>
    </row>
    <row r="26" spans="2:23" ht="21.75" customHeight="1">
      <c r="B26" s="139" t="s">
        <v>126</v>
      </c>
      <c r="C26" s="514"/>
      <c r="D26" s="504"/>
      <c r="E26" s="398"/>
      <c r="F26" s="442"/>
      <c r="G26" s="422"/>
      <c r="H26" s="519"/>
      <c r="I26" s="398"/>
      <c r="J26" s="442"/>
      <c r="K26" s="411"/>
      <c r="L26" s="395"/>
      <c r="M26" s="398"/>
      <c r="N26" s="442"/>
      <c r="O26" s="422"/>
      <c r="P26" s="395"/>
      <c r="Q26" s="442"/>
      <c r="R26" s="422"/>
      <c r="S26" s="398"/>
      <c r="T26" s="465"/>
      <c r="U26" s="466"/>
      <c r="V26" s="466"/>
      <c r="W26" s="467"/>
    </row>
    <row r="27" spans="2:23" ht="21.75" customHeight="1">
      <c r="B27" s="139" t="s">
        <v>127</v>
      </c>
      <c r="C27" s="492" t="s">
        <v>180</v>
      </c>
      <c r="D27" s="504"/>
      <c r="E27" s="398"/>
      <c r="F27" s="442"/>
      <c r="G27" s="422"/>
      <c r="H27" s="519"/>
      <c r="I27" s="398"/>
      <c r="J27" s="442"/>
      <c r="K27" s="411"/>
      <c r="L27" s="395"/>
      <c r="M27" s="398"/>
      <c r="N27" s="442"/>
      <c r="O27" s="422"/>
      <c r="P27" s="395"/>
      <c r="Q27" s="442"/>
      <c r="R27" s="422"/>
      <c r="S27" s="398"/>
      <c r="T27" s="465"/>
      <c r="U27" s="466"/>
      <c r="V27" s="466"/>
      <c r="W27" s="467"/>
    </row>
    <row r="28" spans="2:23" ht="21.75" customHeight="1" thickBot="1">
      <c r="B28" s="139" t="s">
        <v>219</v>
      </c>
      <c r="C28" s="493"/>
      <c r="D28" s="505"/>
      <c r="E28" s="414"/>
      <c r="F28" s="443"/>
      <c r="G28" s="423"/>
      <c r="H28" s="520"/>
      <c r="I28" s="399"/>
      <c r="J28" s="443"/>
      <c r="K28" s="412"/>
      <c r="L28" s="396"/>
      <c r="M28" s="414"/>
      <c r="N28" s="443"/>
      <c r="O28" s="423"/>
      <c r="P28" s="396"/>
      <c r="Q28" s="529"/>
      <c r="R28" s="423"/>
      <c r="S28" s="414"/>
      <c r="T28" s="468"/>
      <c r="U28" s="469"/>
      <c r="V28" s="469"/>
      <c r="W28" s="470"/>
    </row>
    <row r="29" spans="2:23" ht="21.75" customHeight="1" thickBot="1">
      <c r="B29" s="170" t="s">
        <v>220</v>
      </c>
      <c r="C29" s="512" t="s">
        <v>128</v>
      </c>
      <c r="D29" s="489" t="s">
        <v>239</v>
      </c>
      <c r="E29" s="490"/>
      <c r="F29" s="490"/>
      <c r="G29" s="377" t="s">
        <v>240</v>
      </c>
      <c r="H29" s="489" t="s">
        <v>239</v>
      </c>
      <c r="I29" s="490"/>
      <c r="J29" s="490"/>
      <c r="K29" s="377" t="s">
        <v>243</v>
      </c>
      <c r="L29" s="403" t="s">
        <v>114</v>
      </c>
      <c r="M29" s="405"/>
      <c r="N29" s="405"/>
      <c r="O29" s="406"/>
      <c r="P29" s="486" t="s">
        <v>239</v>
      </c>
      <c r="Q29" s="487"/>
      <c r="R29" s="487"/>
      <c r="S29" s="488"/>
      <c r="T29" s="135"/>
      <c r="U29" s="136"/>
      <c r="V29" s="136"/>
      <c r="W29" s="137"/>
    </row>
    <row r="30" spans="2:23" ht="21.75" customHeight="1">
      <c r="B30" s="170" t="s">
        <v>135</v>
      </c>
      <c r="C30" s="512"/>
      <c r="D30" s="489"/>
      <c r="E30" s="490"/>
      <c r="F30" s="490"/>
      <c r="G30" s="378"/>
      <c r="H30" s="489"/>
      <c r="I30" s="490"/>
      <c r="J30" s="490"/>
      <c r="K30" s="378"/>
      <c r="L30" s="486" t="s">
        <v>99</v>
      </c>
      <c r="M30" s="487"/>
      <c r="N30" s="487"/>
      <c r="O30" s="488"/>
      <c r="P30" s="489"/>
      <c r="Q30" s="490"/>
      <c r="R30" s="490"/>
      <c r="S30" s="491"/>
      <c r="T30" s="135"/>
      <c r="U30" s="136"/>
      <c r="V30" s="136"/>
      <c r="W30" s="137"/>
    </row>
    <row r="31" spans="2:23" ht="21.75" customHeight="1" thickBot="1">
      <c r="B31" s="170" t="s">
        <v>136</v>
      </c>
      <c r="C31" s="512"/>
      <c r="D31" s="489"/>
      <c r="E31" s="490"/>
      <c r="F31" s="490"/>
      <c r="G31" s="379"/>
      <c r="H31" s="489"/>
      <c r="I31" s="490"/>
      <c r="J31" s="490"/>
      <c r="K31" s="379"/>
      <c r="L31" s="489"/>
      <c r="M31" s="490"/>
      <c r="N31" s="490"/>
      <c r="O31" s="491"/>
      <c r="P31" s="459"/>
      <c r="Q31" s="460"/>
      <c r="R31" s="460"/>
      <c r="S31" s="461"/>
      <c r="T31" s="135"/>
      <c r="U31" s="136"/>
      <c r="V31" s="136"/>
      <c r="W31" s="137"/>
    </row>
    <row r="32" spans="2:23" ht="21.75" customHeight="1">
      <c r="B32" s="139" t="s">
        <v>137</v>
      </c>
      <c r="C32" s="388" t="s">
        <v>119</v>
      </c>
      <c r="D32" s="358" t="s">
        <v>119</v>
      </c>
      <c r="E32" s="530"/>
      <c r="F32" s="441" t="s">
        <v>248</v>
      </c>
      <c r="G32" s="377" t="s">
        <v>242</v>
      </c>
      <c r="H32" s="358" t="s">
        <v>119</v>
      </c>
      <c r="I32" s="530"/>
      <c r="J32" s="441" t="s">
        <v>248</v>
      </c>
      <c r="K32" s="377" t="s">
        <v>252</v>
      </c>
      <c r="L32" s="489"/>
      <c r="M32" s="490"/>
      <c r="N32" s="490"/>
      <c r="O32" s="491"/>
      <c r="P32" s="407" t="s">
        <v>249</v>
      </c>
      <c r="Q32" s="418"/>
      <c r="R32" s="421" t="s">
        <v>246</v>
      </c>
      <c r="S32" s="413" t="s">
        <v>247</v>
      </c>
      <c r="T32" s="135"/>
      <c r="U32" s="136"/>
      <c r="V32" s="136"/>
      <c r="W32" s="137"/>
    </row>
    <row r="33" spans="2:23" ht="21.75" customHeight="1">
      <c r="B33" s="172" t="s">
        <v>138</v>
      </c>
      <c r="C33" s="389"/>
      <c r="D33" s="359"/>
      <c r="E33" s="531"/>
      <c r="F33" s="442"/>
      <c r="G33" s="378"/>
      <c r="H33" s="359"/>
      <c r="I33" s="531"/>
      <c r="J33" s="442"/>
      <c r="K33" s="378"/>
      <c r="L33" s="489"/>
      <c r="M33" s="490"/>
      <c r="N33" s="490"/>
      <c r="O33" s="491"/>
      <c r="P33" s="408"/>
      <c r="Q33" s="419"/>
      <c r="R33" s="422"/>
      <c r="S33" s="398"/>
      <c r="T33" s="135"/>
      <c r="U33" s="136"/>
      <c r="V33" s="136"/>
      <c r="W33" s="137"/>
    </row>
    <row r="34" spans="2:23" ht="21.75" customHeight="1" thickBot="1">
      <c r="B34" s="171" t="s">
        <v>139</v>
      </c>
      <c r="C34" s="390"/>
      <c r="D34" s="359"/>
      <c r="E34" s="531"/>
      <c r="F34" s="442"/>
      <c r="G34" s="379"/>
      <c r="H34" s="359"/>
      <c r="I34" s="531"/>
      <c r="J34" s="442"/>
      <c r="K34" s="379"/>
      <c r="L34" s="489"/>
      <c r="M34" s="490"/>
      <c r="N34" s="490"/>
      <c r="O34" s="491"/>
      <c r="P34" s="408"/>
      <c r="Q34" s="419"/>
      <c r="R34" s="422"/>
      <c r="S34" s="398"/>
      <c r="T34" s="135"/>
      <c r="U34" s="136"/>
      <c r="V34" s="136"/>
      <c r="W34" s="137"/>
    </row>
    <row r="35" spans="2:23" ht="21.75" customHeight="1" thickBot="1">
      <c r="B35" s="173" t="s">
        <v>140</v>
      </c>
      <c r="C35" s="391" t="s">
        <v>183</v>
      </c>
      <c r="D35" s="356"/>
      <c r="E35" s="532"/>
      <c r="F35" s="529"/>
      <c r="G35" s="377" t="s">
        <v>241</v>
      </c>
      <c r="H35" s="356"/>
      <c r="I35" s="532"/>
      <c r="J35" s="529"/>
      <c r="K35" s="377" t="s">
        <v>253</v>
      </c>
      <c r="L35" s="489"/>
      <c r="M35" s="490"/>
      <c r="N35" s="490"/>
      <c r="O35" s="491"/>
      <c r="P35" s="409"/>
      <c r="Q35" s="420"/>
      <c r="R35" s="423"/>
      <c r="S35" s="414"/>
      <c r="T35" s="135"/>
      <c r="U35" s="136"/>
      <c r="V35" s="136"/>
      <c r="W35" s="137"/>
    </row>
    <row r="36" spans="2:23" ht="21.75" customHeight="1" thickBot="1">
      <c r="B36" s="192" t="s">
        <v>221</v>
      </c>
      <c r="C36" s="360"/>
      <c r="D36" s="194"/>
      <c r="E36" s="194"/>
      <c r="F36" s="194"/>
      <c r="G36" s="378"/>
      <c r="H36" s="193"/>
      <c r="I36" s="194"/>
      <c r="J36" s="194"/>
      <c r="K36" s="378"/>
      <c r="L36" s="489"/>
      <c r="M36" s="490"/>
      <c r="N36" s="490"/>
      <c r="O36" s="491"/>
      <c r="P36" s="193"/>
      <c r="Q36" s="194"/>
      <c r="R36" s="194"/>
      <c r="S36" s="195"/>
      <c r="T36" s="135"/>
      <c r="U36" s="136"/>
      <c r="V36" s="136"/>
      <c r="W36" s="137"/>
    </row>
    <row r="37" spans="2:23" ht="21.75" customHeight="1" thickBot="1">
      <c r="B37" s="196" t="s">
        <v>222</v>
      </c>
      <c r="C37" s="197"/>
      <c r="D37" s="198"/>
      <c r="E37" s="199"/>
      <c r="F37" s="199"/>
      <c r="G37" s="379"/>
      <c r="H37" s="198"/>
      <c r="I37" s="199"/>
      <c r="J37" s="199"/>
      <c r="K37" s="379"/>
      <c r="L37" s="459"/>
      <c r="M37" s="460"/>
      <c r="N37" s="460"/>
      <c r="O37" s="461"/>
      <c r="P37" s="198"/>
      <c r="Q37" s="199"/>
      <c r="R37" s="199"/>
      <c r="S37" s="200"/>
      <c r="T37" s="142"/>
      <c r="U37" s="143"/>
      <c r="V37" s="143"/>
      <c r="W37" s="144"/>
    </row>
    <row r="38" spans="2:23" s="31" customFormat="1" ht="17.25">
      <c r="B38" s="32"/>
      <c r="C38" s="33"/>
      <c r="D38" s="33"/>
      <c r="E38" s="33"/>
      <c r="F38" s="33"/>
      <c r="G38" s="33"/>
      <c r="H38" s="33"/>
      <c r="I38" s="33"/>
      <c r="J38" s="33"/>
      <c r="K38" s="33"/>
      <c r="L38" s="33"/>
      <c r="M38" s="33"/>
      <c r="N38" s="33"/>
      <c r="O38" s="33"/>
      <c r="P38" s="33"/>
      <c r="Q38" s="33"/>
      <c r="R38" s="33"/>
      <c r="S38" s="33"/>
      <c r="T38" s="33"/>
      <c r="U38" s="33"/>
      <c r="V38" s="33"/>
      <c r="W38" s="34"/>
    </row>
    <row r="39" spans="2:23" s="31" customFormat="1" ht="17.25">
      <c r="B39" s="32"/>
      <c r="C39" s="380" t="s">
        <v>141</v>
      </c>
      <c r="D39" s="380"/>
      <c r="E39" s="380"/>
      <c r="F39" s="380"/>
      <c r="G39" s="380"/>
      <c r="H39" s="380"/>
      <c r="I39" s="380"/>
      <c r="J39" s="380"/>
      <c r="K39" s="380"/>
      <c r="L39" s="380"/>
      <c r="M39" s="380"/>
      <c r="N39" s="380"/>
      <c r="O39" s="380"/>
      <c r="P39" s="380"/>
      <c r="Q39" s="380"/>
      <c r="R39" s="380"/>
      <c r="S39" s="380"/>
      <c r="T39" s="380"/>
      <c r="U39" s="33"/>
      <c r="V39" s="33"/>
      <c r="W39" s="34"/>
    </row>
    <row r="40" spans="2:23" s="31" customFormat="1" ht="18" thickBot="1">
      <c r="B40" s="32"/>
      <c r="C40" s="36"/>
      <c r="D40" s="381"/>
      <c r="E40" s="381"/>
      <c r="F40" s="381"/>
      <c r="G40" s="381"/>
      <c r="H40" s="381"/>
      <c r="I40" s="381"/>
      <c r="J40" s="381"/>
      <c r="K40" s="35"/>
      <c r="L40" s="35"/>
      <c r="M40" s="35"/>
      <c r="N40" s="35"/>
      <c r="O40" s="35"/>
      <c r="P40" s="35"/>
      <c r="Q40" s="35"/>
      <c r="R40" s="35"/>
      <c r="S40" s="35"/>
      <c r="T40" s="35"/>
      <c r="U40" s="33"/>
      <c r="V40" s="33"/>
      <c r="W40" s="34"/>
    </row>
    <row r="41" spans="2:23" s="31" customFormat="1" ht="17.25">
      <c r="B41" s="32"/>
      <c r="C41" s="255" t="s">
        <v>216</v>
      </c>
      <c r="D41" s="382" t="s">
        <v>224</v>
      </c>
      <c r="E41" s="383"/>
      <c r="F41" s="383"/>
      <c r="G41" s="383"/>
      <c r="H41" s="383"/>
      <c r="I41" s="383"/>
      <c r="J41" s="384"/>
      <c r="K41" s="238"/>
      <c r="L41" s="238" t="s">
        <v>134</v>
      </c>
      <c r="M41" s="256"/>
      <c r="N41" s="385" t="s">
        <v>223</v>
      </c>
      <c r="O41" s="386"/>
      <c r="P41" s="386"/>
      <c r="Q41" s="386"/>
      <c r="R41" s="386"/>
      <c r="S41" s="386"/>
      <c r="T41" s="387"/>
      <c r="U41" s="33"/>
      <c r="V41" s="33"/>
      <c r="W41" s="34"/>
    </row>
    <row r="42" spans="2:23" s="31" customFormat="1" ht="17.25">
      <c r="B42" s="32"/>
      <c r="C42" s="36" t="s">
        <v>198</v>
      </c>
      <c r="D42" s="483" t="s">
        <v>229</v>
      </c>
      <c r="E42" s="484"/>
      <c r="F42" s="484"/>
      <c r="G42" s="484"/>
      <c r="H42" s="484"/>
      <c r="I42" s="484"/>
      <c r="J42" s="485"/>
      <c r="K42" s="38"/>
      <c r="L42" s="38" t="s">
        <v>142</v>
      </c>
      <c r="M42" s="257"/>
      <c r="N42" s="361" t="s">
        <v>143</v>
      </c>
      <c r="O42" s="362"/>
      <c r="P42" s="362"/>
      <c r="Q42" s="362"/>
      <c r="R42" s="362"/>
      <c r="S42" s="362"/>
      <c r="T42" s="363"/>
      <c r="U42" s="33"/>
      <c r="V42" s="33"/>
      <c r="W42" s="34"/>
    </row>
    <row r="43" spans="2:23" s="31" customFormat="1" ht="17.25">
      <c r="B43" s="32"/>
      <c r="C43" s="145" t="s">
        <v>247</v>
      </c>
      <c r="D43" s="477" t="s">
        <v>276</v>
      </c>
      <c r="E43" s="478"/>
      <c r="F43" s="478"/>
      <c r="G43" s="478"/>
      <c r="H43" s="478"/>
      <c r="I43" s="478"/>
      <c r="J43" s="479"/>
      <c r="K43" s="237"/>
      <c r="L43" s="237" t="s">
        <v>188</v>
      </c>
      <c r="M43" s="258"/>
      <c r="N43" s="480" t="s">
        <v>189</v>
      </c>
      <c r="O43" s="481"/>
      <c r="P43" s="481"/>
      <c r="Q43" s="481"/>
      <c r="R43" s="481"/>
      <c r="S43" s="481"/>
      <c r="T43" s="482"/>
      <c r="U43" s="33"/>
      <c r="V43" s="33"/>
      <c r="W43" s="34"/>
    </row>
    <row r="44" spans="2:23" s="31" customFormat="1" ht="17.25">
      <c r="B44" s="32"/>
      <c r="C44" s="218" t="s">
        <v>248</v>
      </c>
      <c r="D44" s="509" t="s">
        <v>255</v>
      </c>
      <c r="E44" s="510"/>
      <c r="F44" s="510"/>
      <c r="G44" s="510"/>
      <c r="H44" s="510"/>
      <c r="I44" s="510"/>
      <c r="J44" s="511"/>
      <c r="K44" s="38"/>
      <c r="L44" s="38" t="s">
        <v>249</v>
      </c>
      <c r="M44" s="257"/>
      <c r="N44" s="361" t="s">
        <v>277</v>
      </c>
      <c r="O44" s="362"/>
      <c r="P44" s="362"/>
      <c r="Q44" s="362"/>
      <c r="R44" s="362"/>
      <c r="S44" s="362"/>
      <c r="T44" s="363"/>
      <c r="U44" s="33"/>
      <c r="V44" s="33"/>
      <c r="W44" s="34"/>
    </row>
    <row r="45" spans="2:23" s="31" customFormat="1" ht="17.25">
      <c r="B45" s="32"/>
      <c r="C45" s="38" t="s">
        <v>246</v>
      </c>
      <c r="D45" s="361" t="s">
        <v>256</v>
      </c>
      <c r="E45" s="362"/>
      <c r="F45" s="362"/>
      <c r="G45" s="362"/>
      <c r="H45" s="362"/>
      <c r="I45" s="362"/>
      <c r="J45" s="363"/>
      <c r="K45" s="218"/>
      <c r="L45" s="236" t="s">
        <v>186</v>
      </c>
      <c r="M45" s="236"/>
      <c r="N45" s="506" t="s">
        <v>187</v>
      </c>
      <c r="O45" s="507"/>
      <c r="P45" s="507"/>
      <c r="Q45" s="507"/>
      <c r="R45" s="507"/>
      <c r="S45" s="507"/>
      <c r="T45" s="508"/>
      <c r="U45" s="33"/>
      <c r="V45" s="33"/>
      <c r="W45" s="34"/>
    </row>
    <row r="46" spans="2:23" s="31" customFormat="1" ht="18" thickBot="1">
      <c r="B46" s="32"/>
      <c r="C46" s="37" t="s">
        <v>250</v>
      </c>
      <c r="D46" s="368" t="s">
        <v>257</v>
      </c>
      <c r="E46" s="369"/>
      <c r="F46" s="369"/>
      <c r="G46" s="369"/>
      <c r="H46" s="369"/>
      <c r="I46" s="369"/>
      <c r="J46" s="370"/>
      <c r="K46" s="371" t="s">
        <v>274</v>
      </c>
      <c r="L46" s="371"/>
      <c r="M46" s="371"/>
      <c r="N46" s="372" t="s">
        <v>278</v>
      </c>
      <c r="O46" s="373"/>
      <c r="P46" s="373"/>
      <c r="Q46" s="373"/>
      <c r="R46" s="373"/>
      <c r="S46" s="373"/>
      <c r="T46" s="374"/>
      <c r="U46" s="33"/>
      <c r="V46" s="33"/>
      <c r="W46" s="34"/>
    </row>
    <row r="47" spans="2:23" s="31" customFormat="1" ht="19.5" customHeight="1" thickBot="1">
      <c r="B47" s="32"/>
      <c r="C47" s="39"/>
      <c r="D47" s="376"/>
      <c r="E47" s="376"/>
      <c r="F47" s="376"/>
      <c r="G47" s="376"/>
      <c r="H47" s="376"/>
      <c r="I47" s="376"/>
      <c r="J47" s="376"/>
      <c r="K47" s="375"/>
      <c r="L47" s="375"/>
      <c r="M47" s="375"/>
      <c r="N47" s="375"/>
      <c r="O47" s="375"/>
      <c r="P47" s="375"/>
      <c r="Q47" s="375"/>
      <c r="R47" s="375"/>
      <c r="S47" s="375"/>
      <c r="T47" s="375"/>
      <c r="U47" s="33"/>
      <c r="V47" s="33"/>
      <c r="W47" s="34"/>
    </row>
    <row r="48" spans="2:23" s="31" customFormat="1" ht="15.75" customHeight="1">
      <c r="B48" s="41"/>
      <c r="C48" s="42"/>
      <c r="D48" s="42"/>
      <c r="E48" s="42"/>
      <c r="F48" s="42"/>
      <c r="G48" s="42"/>
      <c r="H48" s="43"/>
      <c r="I48" s="44"/>
      <c r="J48" s="45"/>
      <c r="K48" s="46"/>
      <c r="L48" s="46"/>
      <c r="M48" s="46"/>
      <c r="N48" s="46"/>
      <c r="O48" s="46"/>
      <c r="P48" s="46"/>
      <c r="Q48" s="46"/>
      <c r="R48" s="46"/>
      <c r="S48" s="46"/>
      <c r="T48" s="46"/>
      <c r="U48" s="46"/>
      <c r="V48" s="46"/>
      <c r="W48" s="47"/>
    </row>
    <row r="49" spans="2:23" s="31" customFormat="1" ht="15.75" customHeight="1">
      <c r="B49" s="364" t="s">
        <v>190</v>
      </c>
      <c r="C49" s="365"/>
      <c r="D49" s="365"/>
      <c r="E49" s="365"/>
      <c r="F49" s="365"/>
      <c r="G49" s="365"/>
      <c r="H49" s="366"/>
      <c r="I49" s="50"/>
      <c r="J49" s="51"/>
      <c r="K49" s="51"/>
      <c r="L49" s="51"/>
      <c r="M49" s="51"/>
      <c r="N49" s="367" t="s">
        <v>144</v>
      </c>
      <c r="O49" s="367"/>
      <c r="P49" s="367"/>
      <c r="Q49" s="367"/>
      <c r="R49" s="367"/>
      <c r="S49" s="367"/>
      <c r="T49" s="367"/>
      <c r="U49" s="51"/>
      <c r="V49" s="51"/>
      <c r="W49" s="52"/>
    </row>
    <row r="50" spans="2:23" s="31" customFormat="1" ht="15.75" customHeight="1">
      <c r="B50" s="53"/>
      <c r="C50" s="54"/>
      <c r="D50" s="48"/>
      <c r="E50" s="48"/>
      <c r="F50" s="55"/>
      <c r="G50" s="55"/>
      <c r="H50" s="56"/>
      <c r="I50" s="50"/>
      <c r="J50" s="57"/>
      <c r="K50" s="58"/>
      <c r="L50" s="58"/>
      <c r="M50" s="59"/>
      <c r="N50" s="58"/>
      <c r="O50" s="58"/>
      <c r="P50" s="58"/>
      <c r="Q50" s="58"/>
      <c r="R50" s="58"/>
      <c r="S50" s="58"/>
      <c r="T50" s="58"/>
      <c r="U50" s="58"/>
      <c r="V50" s="58"/>
      <c r="W50" s="60"/>
    </row>
    <row r="51" spans="2:23" s="31" customFormat="1" ht="15.75" customHeight="1">
      <c r="B51" s="61"/>
      <c r="C51" s="62">
        <f>E69/E67</f>
        <v>1</v>
      </c>
      <c r="D51" s="63"/>
      <c r="E51" s="64" t="s">
        <v>145</v>
      </c>
      <c r="F51" s="65" t="s">
        <v>146</v>
      </c>
      <c r="G51" s="48"/>
      <c r="H51" s="49"/>
      <c r="I51" s="51"/>
      <c r="J51" s="50"/>
      <c r="K51" s="201"/>
      <c r="L51" s="201"/>
      <c r="M51" s="51"/>
      <c r="N51" s="66" t="s">
        <v>147</v>
      </c>
      <c r="O51" s="68" t="s">
        <v>148</v>
      </c>
      <c r="P51" s="68" t="s">
        <v>149</v>
      </c>
      <c r="Q51" s="67" t="s">
        <v>150</v>
      </c>
      <c r="R51" s="68" t="s">
        <v>151</v>
      </c>
      <c r="S51" s="68" t="s">
        <v>152</v>
      </c>
      <c r="T51" s="68" t="s">
        <v>153</v>
      </c>
      <c r="U51" s="67" t="s">
        <v>154</v>
      </c>
      <c r="V51" s="68" t="s">
        <v>155</v>
      </c>
      <c r="W51" s="60"/>
    </row>
    <row r="52" spans="2:23" s="31" customFormat="1" ht="15.75" customHeight="1">
      <c r="B52" s="61"/>
      <c r="C52" s="202"/>
      <c r="D52" s="203" t="s">
        <v>225</v>
      </c>
      <c r="E52" s="146">
        <v>2</v>
      </c>
      <c r="F52" s="147">
        <f>(E52)/(E67)/C51</f>
        <v>0.06666666666666667</v>
      </c>
      <c r="G52" s="69"/>
      <c r="H52" s="70"/>
      <c r="I52" s="71"/>
      <c r="J52" s="51"/>
      <c r="K52" s="204"/>
      <c r="L52" s="204"/>
      <c r="M52" s="204" t="s">
        <v>225</v>
      </c>
      <c r="N52" s="72">
        <v>18</v>
      </c>
      <c r="O52" s="72" t="s">
        <v>156</v>
      </c>
      <c r="P52" s="72" t="s">
        <v>97</v>
      </c>
      <c r="Q52" s="73" t="s">
        <v>97</v>
      </c>
      <c r="R52" s="72" t="s">
        <v>97</v>
      </c>
      <c r="S52" s="72" t="s">
        <v>97</v>
      </c>
      <c r="T52" s="72" t="s">
        <v>97</v>
      </c>
      <c r="U52" s="73">
        <v>1</v>
      </c>
      <c r="V52" s="72">
        <v>1</v>
      </c>
      <c r="W52" s="60"/>
    </row>
    <row r="53" spans="2:23" s="31" customFormat="1" ht="15.75" customHeight="1">
      <c r="B53" s="61"/>
      <c r="C53" s="202"/>
      <c r="D53" s="203" t="s">
        <v>226</v>
      </c>
      <c r="E53" s="148">
        <v>6.5</v>
      </c>
      <c r="F53" s="149">
        <f>(E53)/(E67)/C51</f>
        <v>0.21666666666666667</v>
      </c>
      <c r="G53" s="69"/>
      <c r="H53" s="70"/>
      <c r="I53" s="71"/>
      <c r="J53" s="71"/>
      <c r="K53" s="204"/>
      <c r="L53" s="204"/>
      <c r="M53" s="204" t="s">
        <v>226</v>
      </c>
      <c r="N53" s="74">
        <v>250</v>
      </c>
      <c r="O53" s="74" t="s">
        <v>157</v>
      </c>
      <c r="P53" s="74" t="s">
        <v>194</v>
      </c>
      <c r="Q53" s="75" t="s">
        <v>97</v>
      </c>
      <c r="R53" s="74">
        <v>2</v>
      </c>
      <c r="S53" s="74">
        <v>1</v>
      </c>
      <c r="T53" s="74">
        <v>1</v>
      </c>
      <c r="U53" s="75">
        <v>1</v>
      </c>
      <c r="V53" s="74">
        <v>1</v>
      </c>
      <c r="W53" s="60"/>
    </row>
    <row r="54" spans="2:23" s="31" customFormat="1" ht="15.75" customHeight="1">
      <c r="B54" s="61"/>
      <c r="C54" s="202"/>
      <c r="D54" s="205" t="s">
        <v>227</v>
      </c>
      <c r="E54" s="150">
        <v>1.5</v>
      </c>
      <c r="F54" s="149">
        <f>(E54)/(E67)/C51</f>
        <v>0.05</v>
      </c>
      <c r="G54" s="76"/>
      <c r="H54" s="77"/>
      <c r="I54" s="78"/>
      <c r="J54" s="71"/>
      <c r="K54" s="206"/>
      <c r="L54" s="206"/>
      <c r="M54" s="206" t="s">
        <v>227</v>
      </c>
      <c r="N54" s="74">
        <v>12</v>
      </c>
      <c r="O54" s="74" t="s">
        <v>156</v>
      </c>
      <c r="P54" s="74" t="s">
        <v>97</v>
      </c>
      <c r="Q54" s="75" t="s">
        <v>97</v>
      </c>
      <c r="R54" s="74" t="s">
        <v>97</v>
      </c>
      <c r="S54" s="74" t="s">
        <v>97</v>
      </c>
      <c r="T54" s="74" t="s">
        <v>97</v>
      </c>
      <c r="U54" s="75">
        <v>1</v>
      </c>
      <c r="V54" s="74">
        <v>1</v>
      </c>
      <c r="W54" s="60"/>
    </row>
    <row r="55" spans="2:23" s="31" customFormat="1" ht="15.75" customHeight="1">
      <c r="B55" s="61"/>
      <c r="C55" s="202"/>
      <c r="D55" s="207" t="s">
        <v>228</v>
      </c>
      <c r="E55" s="151">
        <v>2</v>
      </c>
      <c r="F55" s="152">
        <f>(E55)/(E67)/C51</f>
        <v>0.06666666666666667</v>
      </c>
      <c r="G55" s="79"/>
      <c r="H55" s="80"/>
      <c r="I55" s="81"/>
      <c r="J55" s="78"/>
      <c r="K55" s="208"/>
      <c r="L55" s="208"/>
      <c r="M55" s="208" t="s">
        <v>228</v>
      </c>
      <c r="N55" s="74">
        <v>12</v>
      </c>
      <c r="O55" s="74" t="s">
        <v>156</v>
      </c>
      <c r="P55" s="74" t="s">
        <v>194</v>
      </c>
      <c r="Q55" s="75" t="s">
        <v>97</v>
      </c>
      <c r="R55" s="74">
        <v>2</v>
      </c>
      <c r="S55" s="74">
        <v>1</v>
      </c>
      <c r="T55" s="74" t="s">
        <v>97</v>
      </c>
      <c r="U55" s="75">
        <v>1</v>
      </c>
      <c r="V55" s="74">
        <v>1</v>
      </c>
      <c r="W55" s="60"/>
    </row>
    <row r="56" spans="2:23" s="31" customFormat="1" ht="15.75" customHeight="1">
      <c r="B56" s="61"/>
      <c r="C56" s="202"/>
      <c r="D56" s="210" t="s">
        <v>229</v>
      </c>
      <c r="E56" s="153">
        <v>10</v>
      </c>
      <c r="F56" s="154">
        <f>(E56)/(E67)/C51</f>
        <v>0.3333333333333333</v>
      </c>
      <c r="G56" s="82"/>
      <c r="H56" s="83"/>
      <c r="I56" s="84"/>
      <c r="J56" s="259"/>
      <c r="K56" s="209"/>
      <c r="L56" s="209"/>
      <c r="M56" s="208" t="s">
        <v>300</v>
      </c>
      <c r="N56" s="74">
        <v>12</v>
      </c>
      <c r="O56" s="74" t="s">
        <v>156</v>
      </c>
      <c r="P56" s="74" t="s">
        <v>194</v>
      </c>
      <c r="Q56" s="75" t="s">
        <v>97</v>
      </c>
      <c r="R56" s="74">
        <v>2</v>
      </c>
      <c r="S56" s="74">
        <v>1</v>
      </c>
      <c r="T56" s="74" t="s">
        <v>97</v>
      </c>
      <c r="U56" s="75">
        <v>1</v>
      </c>
      <c r="V56" s="74">
        <v>1</v>
      </c>
      <c r="W56" s="60"/>
    </row>
    <row r="57" spans="2:23" s="31" customFormat="1" ht="15.75" customHeight="1">
      <c r="B57" s="61"/>
      <c r="C57" s="202"/>
      <c r="D57" s="109" t="s">
        <v>254</v>
      </c>
      <c r="E57" s="155">
        <v>22</v>
      </c>
      <c r="F57" s="156">
        <f>(E57)/(E67)/C51</f>
        <v>0.7333333333333333</v>
      </c>
      <c r="G57" s="85"/>
      <c r="H57" s="86"/>
      <c r="I57" s="87"/>
      <c r="J57" s="84"/>
      <c r="K57" s="201"/>
      <c r="L57" s="201"/>
      <c r="M57" s="211" t="s">
        <v>229</v>
      </c>
      <c r="N57" s="74">
        <v>100</v>
      </c>
      <c r="O57" s="74" t="s">
        <v>157</v>
      </c>
      <c r="P57" s="74" t="s">
        <v>194</v>
      </c>
      <c r="Q57" s="75" t="s">
        <v>97</v>
      </c>
      <c r="R57" s="74">
        <v>2</v>
      </c>
      <c r="S57" s="74">
        <v>1</v>
      </c>
      <c r="T57" s="174" t="s">
        <v>97</v>
      </c>
      <c r="U57" s="75">
        <v>1</v>
      </c>
      <c r="V57" s="74">
        <v>1</v>
      </c>
      <c r="W57" s="60"/>
    </row>
    <row r="58" spans="2:23" s="31" customFormat="1" ht="15.75" customHeight="1">
      <c r="B58" s="61"/>
      <c r="C58" s="202"/>
      <c r="D58" s="210" t="s">
        <v>255</v>
      </c>
      <c r="E58" s="157">
        <v>24</v>
      </c>
      <c r="F58" s="158">
        <f>(E58)/(E67)/C51</f>
        <v>0.8</v>
      </c>
      <c r="G58" s="88"/>
      <c r="H58" s="89"/>
      <c r="I58" s="90"/>
      <c r="J58" s="87"/>
      <c r="K58" s="211"/>
      <c r="L58" s="211"/>
      <c r="M58" s="201" t="s">
        <v>254</v>
      </c>
      <c r="N58" s="74">
        <v>50</v>
      </c>
      <c r="O58" s="74" t="s">
        <v>157</v>
      </c>
      <c r="P58" s="74" t="s">
        <v>194</v>
      </c>
      <c r="Q58" s="75" t="s">
        <v>97</v>
      </c>
      <c r="R58" s="74">
        <v>2</v>
      </c>
      <c r="S58" s="74">
        <v>1</v>
      </c>
      <c r="T58" s="74">
        <v>1</v>
      </c>
      <c r="U58" s="75">
        <v>1</v>
      </c>
      <c r="V58" s="74">
        <v>1</v>
      </c>
      <c r="W58" s="60"/>
    </row>
    <row r="59" spans="2:23" s="31" customFormat="1" ht="15.75" customHeight="1">
      <c r="B59" s="61"/>
      <c r="C59" s="202"/>
      <c r="D59" s="212" t="s">
        <v>256</v>
      </c>
      <c r="E59" s="159">
        <v>22</v>
      </c>
      <c r="F59" s="160">
        <f>(E59)/(E67)/C51</f>
        <v>0.7333333333333333</v>
      </c>
      <c r="G59" s="91"/>
      <c r="H59" s="92"/>
      <c r="I59" s="93"/>
      <c r="J59" s="90"/>
      <c r="K59" s="213"/>
      <c r="L59" s="213"/>
      <c r="M59" s="211" t="s">
        <v>255</v>
      </c>
      <c r="N59" s="74">
        <v>150</v>
      </c>
      <c r="O59" s="74" t="s">
        <v>157</v>
      </c>
      <c r="P59" s="174" t="s">
        <v>97</v>
      </c>
      <c r="Q59" s="75" t="s">
        <v>97</v>
      </c>
      <c r="R59" s="174" t="s">
        <v>97</v>
      </c>
      <c r="S59" s="174" t="s">
        <v>97</v>
      </c>
      <c r="T59" s="74" t="s">
        <v>97</v>
      </c>
      <c r="U59" s="175" t="s">
        <v>97</v>
      </c>
      <c r="V59" s="174" t="s">
        <v>97</v>
      </c>
      <c r="W59" s="60"/>
    </row>
    <row r="60" spans="2:23" s="31" customFormat="1" ht="15.75" customHeight="1">
      <c r="B60" s="61"/>
      <c r="C60" s="202"/>
      <c r="D60" s="214" t="s">
        <v>193</v>
      </c>
      <c r="E60" s="161">
        <v>2</v>
      </c>
      <c r="F60" s="162">
        <f>(E60)/(E67)/C51</f>
        <v>0.06666666666666667</v>
      </c>
      <c r="G60" s="79"/>
      <c r="H60" s="80"/>
      <c r="I60" s="81"/>
      <c r="J60" s="93"/>
      <c r="K60" s="215"/>
      <c r="L60" s="215"/>
      <c r="M60" s="213" t="s">
        <v>256</v>
      </c>
      <c r="N60" s="74">
        <v>50</v>
      </c>
      <c r="O60" s="74" t="s">
        <v>157</v>
      </c>
      <c r="P60" s="74" t="s">
        <v>158</v>
      </c>
      <c r="Q60" s="75" t="s">
        <v>97</v>
      </c>
      <c r="R60" s="74">
        <v>2</v>
      </c>
      <c r="S60" s="74">
        <v>1</v>
      </c>
      <c r="T60" s="74" t="s">
        <v>97</v>
      </c>
      <c r="U60" s="75">
        <v>1</v>
      </c>
      <c r="V60" s="74">
        <v>1</v>
      </c>
      <c r="W60" s="60"/>
    </row>
    <row r="61" spans="2:23" s="31" customFormat="1" ht="15.75" customHeight="1">
      <c r="B61" s="61"/>
      <c r="C61" s="202"/>
      <c r="D61" s="212" t="s">
        <v>257</v>
      </c>
      <c r="E61" s="163">
        <v>10</v>
      </c>
      <c r="F61" s="164">
        <f>(E61)/(E67)/C51</f>
        <v>0.3333333333333333</v>
      </c>
      <c r="G61" s="94"/>
      <c r="H61" s="95"/>
      <c r="I61" s="96"/>
      <c r="J61" s="81"/>
      <c r="K61" s="209"/>
      <c r="L61" s="209"/>
      <c r="M61" s="215" t="s">
        <v>193</v>
      </c>
      <c r="N61" s="74" t="s">
        <v>195</v>
      </c>
      <c r="O61" s="74" t="s">
        <v>157</v>
      </c>
      <c r="P61" s="74" t="s">
        <v>194</v>
      </c>
      <c r="Q61" s="75" t="s">
        <v>97</v>
      </c>
      <c r="R61" s="174" t="s">
        <v>97</v>
      </c>
      <c r="S61" s="174" t="s">
        <v>97</v>
      </c>
      <c r="T61" s="74" t="s">
        <v>97</v>
      </c>
      <c r="U61" s="175" t="s">
        <v>97</v>
      </c>
      <c r="V61" s="174">
        <v>1</v>
      </c>
      <c r="W61" s="60"/>
    </row>
    <row r="62" spans="2:23" s="31" customFormat="1" ht="15.75" customHeight="1">
      <c r="B62" s="61"/>
      <c r="C62" s="202"/>
      <c r="D62" s="216" t="s">
        <v>258</v>
      </c>
      <c r="E62" s="157">
        <v>10</v>
      </c>
      <c r="F62" s="158">
        <f>(E62)/(E67)/C51</f>
        <v>0.3333333333333333</v>
      </c>
      <c r="G62" s="98"/>
      <c r="H62" s="99"/>
      <c r="I62" s="100"/>
      <c r="J62" s="71"/>
      <c r="K62" s="217"/>
      <c r="L62" s="217"/>
      <c r="M62" s="213" t="s">
        <v>257</v>
      </c>
      <c r="N62" s="74">
        <v>40</v>
      </c>
      <c r="O62" s="74" t="s">
        <v>157</v>
      </c>
      <c r="P62" s="174" t="s">
        <v>97</v>
      </c>
      <c r="Q62" s="75" t="s">
        <v>97</v>
      </c>
      <c r="R62" s="174" t="s">
        <v>97</v>
      </c>
      <c r="S62" s="174" t="s">
        <v>97</v>
      </c>
      <c r="T62" s="74" t="s">
        <v>97</v>
      </c>
      <c r="U62" s="175" t="s">
        <v>97</v>
      </c>
      <c r="V62" s="174" t="s">
        <v>97</v>
      </c>
      <c r="W62" s="60"/>
    </row>
    <row r="63" spans="2:23" s="31" customFormat="1" ht="15.75" customHeight="1">
      <c r="B63" s="61"/>
      <c r="C63" s="202"/>
      <c r="D63" s="102"/>
      <c r="E63" s="165"/>
      <c r="F63" s="166">
        <f>(E63)/(E67)/C51</f>
        <v>0</v>
      </c>
      <c r="G63" s="98"/>
      <c r="H63" s="99"/>
      <c r="I63" s="100"/>
      <c r="J63" s="71"/>
      <c r="K63" s="201"/>
      <c r="L63" s="201"/>
      <c r="M63" s="217" t="s">
        <v>258</v>
      </c>
      <c r="N63" s="74">
        <v>40</v>
      </c>
      <c r="O63" s="103" t="s">
        <v>157</v>
      </c>
      <c r="P63" s="176" t="s">
        <v>97</v>
      </c>
      <c r="Q63" s="40" t="s">
        <v>97</v>
      </c>
      <c r="R63" s="176" t="s">
        <v>97</v>
      </c>
      <c r="S63" s="176" t="s">
        <v>97</v>
      </c>
      <c r="T63" s="176" t="s">
        <v>97</v>
      </c>
      <c r="U63" s="176" t="s">
        <v>97</v>
      </c>
      <c r="V63" s="176" t="s">
        <v>97</v>
      </c>
      <c r="W63" s="60"/>
    </row>
    <row r="64" spans="2:23" s="31" customFormat="1" ht="15.75" customHeight="1">
      <c r="B64" s="104"/>
      <c r="C64" s="97"/>
      <c r="D64" s="55"/>
      <c r="E64" s="105"/>
      <c r="F64" s="106"/>
      <c r="G64" s="55"/>
      <c r="H64" s="56"/>
      <c r="I64" s="100"/>
      <c r="J64" s="50"/>
      <c r="K64" s="215"/>
      <c r="L64" s="215"/>
      <c r="M64" s="101"/>
      <c r="N64" s="107"/>
      <c r="O64" s="107"/>
      <c r="P64" s="107"/>
      <c r="Q64" s="107"/>
      <c r="R64" s="107"/>
      <c r="S64" s="107"/>
      <c r="T64" s="107"/>
      <c r="U64" s="107"/>
      <c r="V64" s="107"/>
      <c r="W64" s="60"/>
    </row>
    <row r="65" spans="2:23" ht="15.75" customHeight="1">
      <c r="B65" s="415" t="s">
        <v>159</v>
      </c>
      <c r="C65" s="416"/>
      <c r="D65" s="417"/>
      <c r="E65" s="110">
        <v>9</v>
      </c>
      <c r="F65" s="111">
        <f>(E65)/(E67)/C51</f>
        <v>0.3</v>
      </c>
      <c r="G65" s="55"/>
      <c r="H65" s="56"/>
      <c r="I65" s="100"/>
      <c r="J65" s="50"/>
      <c r="K65" s="51"/>
      <c r="L65" s="51"/>
      <c r="M65" s="51"/>
      <c r="N65" s="51"/>
      <c r="O65" s="51"/>
      <c r="P65" s="51"/>
      <c r="Q65" s="51"/>
      <c r="R65" s="51"/>
      <c r="S65" s="51"/>
      <c r="T65" s="51"/>
      <c r="U65" s="51"/>
      <c r="V65" s="51"/>
      <c r="W65" s="116"/>
    </row>
    <row r="66" spans="2:23" ht="15.75" customHeight="1">
      <c r="B66" s="61"/>
      <c r="C66" s="55"/>
      <c r="D66" s="112"/>
      <c r="E66" s="113"/>
      <c r="F66" s="114">
        <f>SUM(F52:F65)</f>
        <v>4.033333333333334</v>
      </c>
      <c r="G66" s="112"/>
      <c r="H66" s="115"/>
      <c r="I66" s="50"/>
      <c r="J66" s="51"/>
      <c r="K66" s="51"/>
      <c r="L66" s="50"/>
      <c r="M66" s="50"/>
      <c r="N66" s="119" t="s">
        <v>147</v>
      </c>
      <c r="O66" s="50" t="s">
        <v>162</v>
      </c>
      <c r="P66" s="50"/>
      <c r="Q66" s="119" t="s">
        <v>150</v>
      </c>
      <c r="R66" s="50" t="s">
        <v>163</v>
      </c>
      <c r="S66" s="50"/>
      <c r="T66" s="119" t="s">
        <v>153</v>
      </c>
      <c r="U66" s="50" t="s">
        <v>164</v>
      </c>
      <c r="V66" s="50"/>
      <c r="W66" s="60"/>
    </row>
    <row r="67" spans="2:25" s="31" customFormat="1" ht="15.75" customHeight="1">
      <c r="B67" s="415" t="s">
        <v>160</v>
      </c>
      <c r="C67" s="416"/>
      <c r="D67" s="417"/>
      <c r="E67" s="117">
        <v>30</v>
      </c>
      <c r="F67" s="118" t="s">
        <v>161</v>
      </c>
      <c r="G67" s="55"/>
      <c r="H67" s="56"/>
      <c r="I67" s="50"/>
      <c r="J67" s="50"/>
      <c r="K67" s="50"/>
      <c r="L67" s="50"/>
      <c r="M67" s="50"/>
      <c r="N67" s="119" t="s">
        <v>148</v>
      </c>
      <c r="O67" s="50" t="s">
        <v>165</v>
      </c>
      <c r="P67" s="50"/>
      <c r="Q67" s="119" t="s">
        <v>151</v>
      </c>
      <c r="R67" s="50" t="s">
        <v>166</v>
      </c>
      <c r="S67" s="50"/>
      <c r="T67" s="119" t="s">
        <v>154</v>
      </c>
      <c r="U67" s="50" t="s">
        <v>167</v>
      </c>
      <c r="V67" s="50"/>
      <c r="W67" s="60"/>
      <c r="X67" s="260"/>
      <c r="Y67" s="261"/>
    </row>
    <row r="68" spans="2:25" s="31" customFormat="1" ht="15.75" customHeight="1">
      <c r="B68" s="108"/>
      <c r="C68" s="120"/>
      <c r="D68" s="55"/>
      <c r="E68" s="48"/>
      <c r="F68" s="121"/>
      <c r="G68" s="55"/>
      <c r="H68" s="56"/>
      <c r="I68" s="50"/>
      <c r="J68" s="50"/>
      <c r="K68" s="50"/>
      <c r="L68" s="50"/>
      <c r="M68" s="50"/>
      <c r="N68" s="119" t="s">
        <v>149</v>
      </c>
      <c r="O68" s="50" t="s">
        <v>169</v>
      </c>
      <c r="P68" s="50"/>
      <c r="Q68" s="119" t="s">
        <v>152</v>
      </c>
      <c r="R68" s="50" t="s">
        <v>170</v>
      </c>
      <c r="S68" s="50"/>
      <c r="T68" s="119" t="s">
        <v>155</v>
      </c>
      <c r="U68" s="50" t="s">
        <v>171</v>
      </c>
      <c r="V68" s="50"/>
      <c r="W68" s="60"/>
      <c r="X68" s="260"/>
      <c r="Y68" s="260"/>
    </row>
    <row r="69" spans="2:25" s="31" customFormat="1" ht="15.75" customHeight="1">
      <c r="B69" s="415" t="s">
        <v>168</v>
      </c>
      <c r="C69" s="416"/>
      <c r="D69" s="417"/>
      <c r="E69" s="117">
        <v>30</v>
      </c>
      <c r="F69" s="118" t="s">
        <v>161</v>
      </c>
      <c r="G69" s="55"/>
      <c r="H69" s="56"/>
      <c r="I69" s="50"/>
      <c r="J69" s="50"/>
      <c r="K69" s="50"/>
      <c r="L69" s="50"/>
      <c r="M69" s="50"/>
      <c r="N69" s="123"/>
      <c r="O69" s="50"/>
      <c r="P69" s="50"/>
      <c r="Q69" s="123"/>
      <c r="R69" s="50"/>
      <c r="S69" s="50"/>
      <c r="T69" s="123"/>
      <c r="U69" s="50"/>
      <c r="V69" s="50"/>
      <c r="W69" s="60"/>
      <c r="X69" s="260"/>
      <c r="Y69" s="260"/>
    </row>
    <row r="70" spans="2:25" s="31" customFormat="1" ht="15.75" customHeight="1">
      <c r="B70" s="108"/>
      <c r="C70" s="109"/>
      <c r="D70" s="109"/>
      <c r="E70" s="122"/>
      <c r="F70" s="121"/>
      <c r="G70" s="55"/>
      <c r="H70" s="56"/>
      <c r="I70" s="50"/>
      <c r="J70" s="50"/>
      <c r="K70" s="50"/>
      <c r="L70" s="50"/>
      <c r="M70" s="50"/>
      <c r="N70" s="367" t="s">
        <v>172</v>
      </c>
      <c r="O70" s="367"/>
      <c r="P70" s="367"/>
      <c r="Q70" s="367"/>
      <c r="R70" s="367"/>
      <c r="S70" s="367"/>
      <c r="T70" s="367"/>
      <c r="U70" s="367"/>
      <c r="V70" s="367"/>
      <c r="W70" s="116"/>
      <c r="X70" s="260"/>
      <c r="Y70" s="260"/>
    </row>
    <row r="71" spans="2:23" s="31" customFormat="1" ht="15.75" customHeight="1">
      <c r="B71" s="108"/>
      <c r="C71" s="109"/>
      <c r="D71" s="122"/>
      <c r="E71" s="121"/>
      <c r="F71" s="124"/>
      <c r="G71" s="55"/>
      <c r="H71" s="56"/>
      <c r="I71" s="125"/>
      <c r="J71" s="125"/>
      <c r="K71" s="50"/>
      <c r="L71" s="50"/>
      <c r="M71" s="50"/>
      <c r="N71" s="51"/>
      <c r="O71" s="51"/>
      <c r="P71" s="51"/>
      <c r="Q71" s="51"/>
      <c r="R71" s="51"/>
      <c r="S71" s="51"/>
      <c r="T71" s="51"/>
      <c r="U71" s="51"/>
      <c r="V71" s="51"/>
      <c r="W71" s="116"/>
    </row>
    <row r="72" spans="2:23" s="31" customFormat="1" ht="18" thickBot="1">
      <c r="B72" s="126"/>
      <c r="C72" s="127"/>
      <c r="D72" s="127"/>
      <c r="E72" s="127"/>
      <c r="F72" s="127"/>
      <c r="G72" s="127"/>
      <c r="H72" s="128"/>
      <c r="I72" s="129"/>
      <c r="J72" s="129"/>
      <c r="K72" s="129"/>
      <c r="L72" s="129"/>
      <c r="M72" s="129"/>
      <c r="N72" s="129"/>
      <c r="O72" s="129"/>
      <c r="P72" s="129"/>
      <c r="Q72" s="129"/>
      <c r="R72" s="129"/>
      <c r="S72" s="129"/>
      <c r="T72" s="129"/>
      <c r="U72" s="129"/>
      <c r="V72" s="129"/>
      <c r="W72" s="130"/>
    </row>
    <row r="73" spans="3:5" s="31" customFormat="1" ht="17.25">
      <c r="C73" s="131"/>
      <c r="D73" s="131"/>
      <c r="E73" s="131"/>
    </row>
    <row r="74" spans="3:5" s="31" customFormat="1" ht="17.25">
      <c r="C74" s="131"/>
      <c r="D74" s="131"/>
      <c r="E74" s="131"/>
    </row>
    <row r="75" spans="12:19" s="31" customFormat="1" ht="17.25">
      <c r="L75" s="132"/>
      <c r="M75" s="132"/>
      <c r="N75" s="132"/>
      <c r="O75" s="132"/>
      <c r="P75" s="132"/>
      <c r="Q75" s="132"/>
      <c r="R75" s="132"/>
      <c r="S75" s="132"/>
    </row>
    <row r="76" spans="12:19" s="31" customFormat="1" ht="17.25">
      <c r="L76" s="132"/>
      <c r="M76" s="132"/>
      <c r="N76" s="132"/>
      <c r="O76" s="132"/>
      <c r="P76" s="132"/>
      <c r="Q76" s="132"/>
      <c r="R76" s="132"/>
      <c r="S76" s="132"/>
    </row>
    <row r="77" spans="12:19" s="31" customFormat="1" ht="17.25">
      <c r="L77" s="132"/>
      <c r="M77" s="132"/>
      <c r="N77" s="132"/>
      <c r="O77" s="132"/>
      <c r="P77" s="132"/>
      <c r="Q77" s="132"/>
      <c r="R77" s="132"/>
      <c r="S77" s="132"/>
    </row>
    <row r="78" spans="12:19" s="31" customFormat="1" ht="17.25">
      <c r="L78" s="132"/>
      <c r="M78" s="132"/>
      <c r="N78" s="132"/>
      <c r="O78" s="132"/>
      <c r="P78" s="132"/>
      <c r="Q78" s="132"/>
      <c r="R78" s="132"/>
      <c r="S78" s="132"/>
    </row>
    <row r="79" spans="12:19" s="31" customFormat="1" ht="17.25">
      <c r="L79" s="132"/>
      <c r="M79" s="132"/>
      <c r="N79" s="132"/>
      <c r="O79" s="132"/>
      <c r="P79" s="132"/>
      <c r="Q79" s="132"/>
      <c r="R79" s="132"/>
      <c r="S79" s="132"/>
    </row>
    <row r="80" spans="12:19" s="31" customFormat="1" ht="17.25">
      <c r="L80" s="132"/>
      <c r="M80" s="132"/>
      <c r="N80" s="132"/>
      <c r="O80" s="132"/>
      <c r="P80" s="132"/>
      <c r="Q80" s="132"/>
      <c r="R80" s="132"/>
      <c r="S80" s="132"/>
    </row>
    <row r="81" spans="12:19" s="31" customFormat="1" ht="17.25">
      <c r="L81" s="132"/>
      <c r="M81" s="132"/>
      <c r="N81" s="132"/>
      <c r="O81" s="132"/>
      <c r="P81" s="132"/>
      <c r="Q81" s="132"/>
      <c r="R81" s="132"/>
      <c r="S81" s="132"/>
    </row>
    <row r="82" s="31" customFormat="1" ht="17.25"/>
    <row r="83" s="31" customFormat="1" ht="17.25"/>
    <row r="84" s="31" customFormat="1" ht="17.25"/>
    <row r="85" s="31" customFormat="1" ht="17.25"/>
    <row r="86" s="31" customFormat="1" ht="17.25"/>
    <row r="87" spans="2:23" ht="17.25">
      <c r="B87" s="31"/>
      <c r="C87" s="31"/>
      <c r="D87" s="31"/>
      <c r="E87" s="31"/>
      <c r="F87" s="31"/>
      <c r="G87" s="31"/>
      <c r="H87" s="31"/>
      <c r="I87" s="31"/>
      <c r="J87" s="31"/>
      <c r="K87" s="31"/>
      <c r="L87" s="31"/>
      <c r="M87" s="31"/>
      <c r="N87" s="31"/>
      <c r="O87" s="31"/>
      <c r="P87" s="31"/>
      <c r="Q87" s="31"/>
      <c r="R87" s="31"/>
      <c r="S87" s="31"/>
      <c r="T87" s="31"/>
      <c r="U87" s="31"/>
      <c r="V87" s="31"/>
      <c r="W87" s="31"/>
    </row>
    <row r="88" spans="2:23" ht="17.25">
      <c r="B88" s="31"/>
      <c r="C88" s="31"/>
      <c r="D88" s="31"/>
      <c r="E88" s="31"/>
      <c r="F88" s="31"/>
      <c r="G88" s="31"/>
      <c r="H88" s="31"/>
      <c r="I88" s="31"/>
      <c r="J88" s="31"/>
      <c r="K88" s="31"/>
      <c r="L88" s="31"/>
      <c r="M88" s="31"/>
      <c r="N88" s="31"/>
      <c r="O88" s="31"/>
      <c r="P88" s="31"/>
      <c r="Q88" s="31"/>
      <c r="R88" s="31"/>
      <c r="S88" s="31"/>
      <c r="T88" s="31"/>
      <c r="U88" s="31"/>
      <c r="V88" s="31"/>
      <c r="W88" s="31"/>
    </row>
    <row r="89" spans="3:23" ht="17.25">
      <c r="C89" s="31"/>
      <c r="D89" s="31"/>
      <c r="E89" s="31"/>
      <c r="F89" s="31"/>
      <c r="G89" s="31"/>
      <c r="H89" s="31"/>
      <c r="I89" s="31"/>
      <c r="J89" s="31"/>
      <c r="K89" s="31"/>
      <c r="L89" s="31"/>
      <c r="M89" s="31"/>
      <c r="N89" s="31"/>
      <c r="O89" s="31"/>
      <c r="P89" s="31"/>
      <c r="Q89" s="31"/>
      <c r="R89" s="31"/>
      <c r="S89" s="31"/>
      <c r="T89" s="31"/>
      <c r="U89" s="31"/>
      <c r="V89" s="31"/>
      <c r="W89" s="31"/>
    </row>
    <row r="90" spans="3:20" ht="17.25">
      <c r="C90" s="31"/>
      <c r="D90" s="31"/>
      <c r="E90" s="31"/>
      <c r="F90" s="31"/>
      <c r="G90" s="31"/>
      <c r="H90" s="31"/>
      <c r="I90" s="31"/>
      <c r="J90" s="31"/>
      <c r="K90" s="31"/>
      <c r="L90" s="31"/>
      <c r="M90" s="31"/>
      <c r="N90" s="31"/>
      <c r="O90" s="31"/>
      <c r="P90" s="31"/>
      <c r="Q90" s="31"/>
      <c r="R90" s="31"/>
      <c r="S90" s="31"/>
      <c r="T90" s="31"/>
    </row>
    <row r="91" spans="3:5" ht="17.25">
      <c r="C91" s="31"/>
      <c r="D91" s="31"/>
      <c r="E91" s="31"/>
    </row>
    <row r="92" spans="3:5" ht="17.25">
      <c r="C92" s="31"/>
      <c r="D92" s="31"/>
      <c r="E92" s="31"/>
    </row>
  </sheetData>
  <mergeCells count="127">
    <mergeCell ref="L14:O14"/>
    <mergeCell ref="L15:O17"/>
    <mergeCell ref="D32:E35"/>
    <mergeCell ref="F32:F35"/>
    <mergeCell ref="H32:I35"/>
    <mergeCell ref="L9:L12"/>
    <mergeCell ref="M9:M12"/>
    <mergeCell ref="N9:N12"/>
    <mergeCell ref="O9:O12"/>
    <mergeCell ref="F25:F28"/>
    <mergeCell ref="G25:G28"/>
    <mergeCell ref="D29:F31"/>
    <mergeCell ref="H29:J31"/>
    <mergeCell ref="L7:O8"/>
    <mergeCell ref="D17:G18"/>
    <mergeCell ref="D19:G20"/>
    <mergeCell ref="D21:G23"/>
    <mergeCell ref="H18:K19"/>
    <mergeCell ref="L18:O19"/>
    <mergeCell ref="H14:H17"/>
    <mergeCell ref="I14:I17"/>
    <mergeCell ref="M20:M23"/>
    <mergeCell ref="K14:K17"/>
    <mergeCell ref="N45:T45"/>
    <mergeCell ref="D44:J44"/>
    <mergeCell ref="C29:C31"/>
    <mergeCell ref="C24:C26"/>
    <mergeCell ref="J25:J28"/>
    <mergeCell ref="N44:T44"/>
    <mergeCell ref="J32:J35"/>
    <mergeCell ref="S25:S28"/>
    <mergeCell ref="L29:O29"/>
    <mergeCell ref="R25:R28"/>
    <mergeCell ref="N25:N28"/>
    <mergeCell ref="C27:C28"/>
    <mergeCell ref="J14:J17"/>
    <mergeCell ref="D9:G13"/>
    <mergeCell ref="I9:I12"/>
    <mergeCell ref="J9:J12"/>
    <mergeCell ref="K25:K28"/>
    <mergeCell ref="D25:D28"/>
    <mergeCell ref="D14:G14"/>
    <mergeCell ref="E25:E28"/>
    <mergeCell ref="O25:O28"/>
    <mergeCell ref="L25:L28"/>
    <mergeCell ref="M25:M28"/>
    <mergeCell ref="P14:P17"/>
    <mergeCell ref="P20:P23"/>
    <mergeCell ref="L20:L23"/>
    <mergeCell ref="L24:O24"/>
    <mergeCell ref="O20:O23"/>
    <mergeCell ref="N20:N23"/>
    <mergeCell ref="Q14:Q17"/>
    <mergeCell ref="R14:R17"/>
    <mergeCell ref="D43:J43"/>
    <mergeCell ref="N43:T43"/>
    <mergeCell ref="D42:J42"/>
    <mergeCell ref="S32:S35"/>
    <mergeCell ref="P29:S31"/>
    <mergeCell ref="L30:O37"/>
    <mergeCell ref="P25:P28"/>
    <mergeCell ref="Q25:Q28"/>
    <mergeCell ref="T14:W17"/>
    <mergeCell ref="S14:S17"/>
    <mergeCell ref="T18:W18"/>
    <mergeCell ref="Q20:Q23"/>
    <mergeCell ref="T19:W28"/>
    <mergeCell ref="S20:S23"/>
    <mergeCell ref="P24:S24"/>
    <mergeCell ref="R20:R23"/>
    <mergeCell ref="P18:S19"/>
    <mergeCell ref="T6:W6"/>
    <mergeCell ref="P6:S6"/>
    <mergeCell ref="T13:W13"/>
    <mergeCell ref="P9:P12"/>
    <mergeCell ref="Q9:Q12"/>
    <mergeCell ref="S9:S12"/>
    <mergeCell ref="T9:W12"/>
    <mergeCell ref="P13:S13"/>
    <mergeCell ref="R9:R12"/>
    <mergeCell ref="B2:B5"/>
    <mergeCell ref="L13:O13"/>
    <mergeCell ref="H9:H12"/>
    <mergeCell ref="H13:K13"/>
    <mergeCell ref="K9:K12"/>
    <mergeCell ref="D6:G6"/>
    <mergeCell ref="H6:K6"/>
    <mergeCell ref="L6:O6"/>
    <mergeCell ref="C7:C22"/>
    <mergeCell ref="K32:K34"/>
    <mergeCell ref="P32:P35"/>
    <mergeCell ref="Q32:Q35"/>
    <mergeCell ref="R32:R35"/>
    <mergeCell ref="K35:K37"/>
    <mergeCell ref="B65:D65"/>
    <mergeCell ref="B67:D67"/>
    <mergeCell ref="B69:D69"/>
    <mergeCell ref="N70:V70"/>
    <mergeCell ref="D15:G16"/>
    <mergeCell ref="H25:H28"/>
    <mergeCell ref="I25:I28"/>
    <mergeCell ref="G29:G31"/>
    <mergeCell ref="D24:G24"/>
    <mergeCell ref="H24:K24"/>
    <mergeCell ref="J20:J23"/>
    <mergeCell ref="K20:K23"/>
    <mergeCell ref="H20:H23"/>
    <mergeCell ref="I20:I23"/>
    <mergeCell ref="K29:K31"/>
    <mergeCell ref="C39:T39"/>
    <mergeCell ref="D40:J40"/>
    <mergeCell ref="D41:J41"/>
    <mergeCell ref="N41:T41"/>
    <mergeCell ref="C32:C34"/>
    <mergeCell ref="C35:C36"/>
    <mergeCell ref="G32:G34"/>
    <mergeCell ref="G35:G37"/>
    <mergeCell ref="N42:T42"/>
    <mergeCell ref="B49:H49"/>
    <mergeCell ref="N49:T49"/>
    <mergeCell ref="D45:J45"/>
    <mergeCell ref="D46:J46"/>
    <mergeCell ref="K46:M46"/>
    <mergeCell ref="N46:T46"/>
    <mergeCell ref="K47:M47"/>
    <mergeCell ref="N47:T47"/>
    <mergeCell ref="D47:J47"/>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1">
      <selection activeCell="A13" sqref="A13"/>
    </sheetView>
  </sheetViews>
  <sheetFormatPr defaultColWidth="8.796875" defaultRowHeight="15"/>
  <cols>
    <col min="1" max="1" width="94" style="0" customWidth="1"/>
  </cols>
  <sheetData>
    <row r="1" ht="15" thickBot="1"/>
    <row r="2" ht="39" customHeight="1" thickBot="1">
      <c r="A2" s="354" t="s">
        <v>3</v>
      </c>
    </row>
    <row r="3" ht="15" hidden="1"/>
    <row r="4" ht="311.25" customHeight="1">
      <c r="A4" s="521" t="s">
        <v>301</v>
      </c>
    </row>
    <row r="5" ht="18" customHeight="1" hidden="1">
      <c r="A5" s="521"/>
    </row>
    <row r="6" ht="15" hidden="1">
      <c r="A6" s="521"/>
    </row>
    <row r="7" ht="9.75" customHeight="1" hidden="1">
      <c r="A7" s="521"/>
    </row>
    <row r="8" ht="15" hidden="1">
      <c r="A8" s="521"/>
    </row>
    <row r="9" ht="15" hidden="1">
      <c r="A9" s="521"/>
    </row>
    <row r="10" ht="15" hidden="1">
      <c r="A10" s="521"/>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G54"/>
  <sheetViews>
    <sheetView showGridLines="0" zoomScale="125" zoomScaleNormal="125" workbookViewId="0" topLeftCell="A1">
      <selection activeCell="A1" sqref="A1:IV3"/>
    </sheetView>
  </sheetViews>
  <sheetFormatPr defaultColWidth="9.796875" defaultRowHeight="15"/>
  <cols>
    <col min="1" max="2" width="3.69921875" style="16" customWidth="1"/>
    <col min="3" max="3" width="39.69921875" style="16" customWidth="1"/>
    <col min="4" max="4" width="2.69921875" style="16" customWidth="1"/>
    <col min="5" max="5" width="10.3984375" style="16" customWidth="1"/>
    <col min="6" max="6" width="3.69921875" style="16" customWidth="1"/>
    <col min="7" max="7" width="8.69921875" style="16" customWidth="1"/>
    <col min="8" max="8" width="3.69921875" style="16" customWidth="1"/>
    <col min="9" max="16384" width="9.69921875" style="16" customWidth="1"/>
  </cols>
  <sheetData>
    <row r="1" spans="1:7" s="265" customFormat="1" ht="21">
      <c r="A1" s="262" t="s">
        <v>297</v>
      </c>
      <c r="B1" s="263"/>
      <c r="C1" s="264"/>
      <c r="D1" s="263"/>
      <c r="E1" s="263"/>
      <c r="F1" s="263"/>
      <c r="G1" s="263"/>
    </row>
    <row r="2" spans="1:7" s="265" customFormat="1" ht="18" customHeight="1">
      <c r="A2" s="266" t="s">
        <v>298</v>
      </c>
      <c r="B2" s="267"/>
      <c r="C2" s="268"/>
      <c r="D2" s="267"/>
      <c r="E2" s="267"/>
      <c r="F2" s="267"/>
      <c r="G2" s="267"/>
    </row>
    <row r="3" spans="1:7" s="265" customFormat="1" ht="18" customHeight="1">
      <c r="A3" s="269" t="s">
        <v>299</v>
      </c>
      <c r="B3" s="267"/>
      <c r="C3" s="270"/>
      <c r="D3" s="267"/>
      <c r="E3" s="267"/>
      <c r="F3" s="267"/>
      <c r="G3" s="267"/>
    </row>
    <row r="4" spans="1:7" s="21" customFormat="1" ht="18">
      <c r="A4" s="22"/>
      <c r="B4" s="24"/>
      <c r="C4" s="25"/>
      <c r="D4" s="25"/>
      <c r="E4" s="26"/>
      <c r="F4" s="27"/>
      <c r="G4" s="28"/>
    </row>
    <row r="5" spans="2:7" ht="15">
      <c r="B5" s="2"/>
      <c r="C5" s="5"/>
      <c r="D5" s="2"/>
      <c r="E5" s="5"/>
      <c r="F5" s="18"/>
      <c r="G5" s="19"/>
    </row>
    <row r="6" spans="1:7" s="24" customFormat="1" ht="18">
      <c r="A6" s="324" t="s">
        <v>230</v>
      </c>
      <c r="B6" s="325"/>
      <c r="C6" s="326"/>
      <c r="D6" s="325"/>
      <c r="E6" s="326"/>
      <c r="F6" s="327"/>
      <c r="G6" s="328"/>
    </row>
    <row r="7" spans="1:7" s="24" customFormat="1" ht="18">
      <c r="A7" s="333">
        <v>1</v>
      </c>
      <c r="B7" s="339" t="s">
        <v>29</v>
      </c>
      <c r="C7" s="326"/>
      <c r="D7" s="325"/>
      <c r="E7" s="326"/>
      <c r="F7" s="327"/>
      <c r="G7" s="328"/>
    </row>
    <row r="8" spans="1:7" s="24" customFormat="1" ht="18">
      <c r="A8" s="333">
        <v>2</v>
      </c>
      <c r="B8" s="339" t="s">
        <v>30</v>
      </c>
      <c r="C8" s="326"/>
      <c r="D8" s="325"/>
      <c r="E8" s="326"/>
      <c r="F8" s="327"/>
      <c r="G8" s="328"/>
    </row>
    <row r="9" spans="1:7" s="24" customFormat="1" ht="18">
      <c r="A9" s="339"/>
      <c r="B9" s="325"/>
      <c r="C9" s="326"/>
      <c r="D9" s="325"/>
      <c r="E9" s="326"/>
      <c r="F9" s="327"/>
      <c r="G9" s="328"/>
    </row>
    <row r="10" spans="1:7" s="24" customFormat="1" ht="18">
      <c r="A10" s="340" t="s">
        <v>63</v>
      </c>
      <c r="B10" s="325"/>
      <c r="C10" s="326"/>
      <c r="D10" s="325"/>
      <c r="E10" s="326"/>
      <c r="F10" s="327"/>
      <c r="G10" s="328"/>
    </row>
    <row r="11" spans="1:7" s="24" customFormat="1" ht="18">
      <c r="A11" s="333">
        <v>1</v>
      </c>
      <c r="B11" s="339" t="s">
        <v>31</v>
      </c>
      <c r="C11" s="326"/>
      <c r="D11" s="325"/>
      <c r="E11" s="326"/>
      <c r="F11" s="327"/>
      <c r="G11" s="328"/>
    </row>
    <row r="12" spans="1:7" s="24" customFormat="1" ht="18">
      <c r="A12" s="333">
        <v>2</v>
      </c>
      <c r="B12" s="339" t="s">
        <v>32</v>
      </c>
      <c r="C12" s="326"/>
      <c r="D12" s="325"/>
      <c r="E12" s="326"/>
      <c r="F12" s="327"/>
      <c r="G12" s="328"/>
    </row>
    <row r="13" spans="1:7" s="24" customFormat="1" ht="18">
      <c r="A13" s="339"/>
      <c r="B13" s="325"/>
      <c r="C13" s="326"/>
      <c r="D13" s="325"/>
      <c r="E13" s="326"/>
      <c r="F13" s="327"/>
      <c r="G13" s="328"/>
    </row>
    <row r="14" spans="1:7" s="24" customFormat="1" ht="18">
      <c r="A14" s="340" t="s">
        <v>259</v>
      </c>
      <c r="B14" s="325"/>
      <c r="C14" s="326"/>
      <c r="D14" s="325"/>
      <c r="E14" s="326"/>
      <c r="F14" s="327"/>
      <c r="G14" s="328"/>
    </row>
    <row r="15" spans="1:7" s="24" customFormat="1" ht="18">
      <c r="A15" s="333">
        <v>1</v>
      </c>
      <c r="B15" s="339" t="s">
        <v>33</v>
      </c>
      <c r="C15" s="326"/>
      <c r="D15" s="325"/>
      <c r="E15" s="326"/>
      <c r="F15" s="327"/>
      <c r="G15" s="328"/>
    </row>
    <row r="16" spans="1:7" s="24" customFormat="1" ht="18">
      <c r="A16" s="333">
        <v>2</v>
      </c>
      <c r="B16" s="339" t="s">
        <v>34</v>
      </c>
      <c r="C16" s="326"/>
      <c r="D16" s="325"/>
      <c r="E16" s="326"/>
      <c r="F16" s="327"/>
      <c r="G16" s="328"/>
    </row>
    <row r="17" spans="1:7" s="24" customFormat="1" ht="18">
      <c r="A17" s="333">
        <v>3</v>
      </c>
      <c r="B17" s="339" t="s">
        <v>35</v>
      </c>
      <c r="C17" s="326"/>
      <c r="D17" s="325"/>
      <c r="E17" s="326"/>
      <c r="F17" s="327"/>
      <c r="G17" s="328"/>
    </row>
    <row r="18" spans="1:7" s="24" customFormat="1" ht="18">
      <c r="A18" s="329"/>
      <c r="B18" s="325"/>
      <c r="C18" s="326"/>
      <c r="D18" s="325"/>
      <c r="E18" s="326"/>
      <c r="F18" s="327"/>
      <c r="G18" s="328"/>
    </row>
    <row r="19" spans="1:7" s="24" customFormat="1" ht="18">
      <c r="A19" s="324" t="s">
        <v>260</v>
      </c>
      <c r="B19" s="325"/>
      <c r="C19" s="326"/>
      <c r="D19" s="325"/>
      <c r="E19" s="326"/>
      <c r="F19" s="327"/>
      <c r="G19" s="328"/>
    </row>
    <row r="20" spans="1:3" s="323" customFormat="1" ht="17.25">
      <c r="A20" s="333">
        <v>1</v>
      </c>
      <c r="B20" s="331" t="s">
        <v>8</v>
      </c>
      <c r="C20" s="325"/>
    </row>
    <row r="21" spans="1:3" ht="17.25">
      <c r="A21" s="333">
        <v>2</v>
      </c>
      <c r="B21" s="331" t="s">
        <v>9</v>
      </c>
      <c r="C21" s="21"/>
    </row>
    <row r="22" spans="1:6" s="323" customFormat="1" ht="17.25">
      <c r="A22" s="333">
        <v>3</v>
      </c>
      <c r="B22" s="332" t="s">
        <v>10</v>
      </c>
      <c r="C22" s="325"/>
      <c r="D22" s="330"/>
      <c r="E22" s="330"/>
      <c r="F22" s="330"/>
    </row>
    <row r="23" spans="1:6" s="323" customFormat="1" ht="17.25">
      <c r="A23" s="333">
        <v>4</v>
      </c>
      <c r="B23" s="332" t="s">
        <v>11</v>
      </c>
      <c r="C23" s="325"/>
      <c r="D23" s="330"/>
      <c r="E23" s="330"/>
      <c r="F23" s="330"/>
    </row>
    <row r="24" spans="1:3" s="323" customFormat="1" ht="18">
      <c r="A24" s="333">
        <v>5</v>
      </c>
      <c r="B24" s="331" t="s">
        <v>12</v>
      </c>
      <c r="C24" s="24"/>
    </row>
    <row r="25" spans="1:3" s="323" customFormat="1" ht="18">
      <c r="A25" s="333">
        <v>6</v>
      </c>
      <c r="B25" s="331" t="s">
        <v>13</v>
      </c>
      <c r="C25" s="24"/>
    </row>
    <row r="26" spans="1:7" s="24" customFormat="1" ht="18">
      <c r="A26" s="329"/>
      <c r="B26" s="325"/>
      <c r="C26" s="326"/>
      <c r="D26" s="325"/>
      <c r="E26" s="326"/>
      <c r="F26" s="327"/>
      <c r="G26" s="328"/>
    </row>
    <row r="27" spans="1:7" s="24" customFormat="1" ht="18">
      <c r="A27" s="324" t="s">
        <v>261</v>
      </c>
      <c r="B27" s="325"/>
      <c r="C27" s="326"/>
      <c r="D27" s="325"/>
      <c r="E27" s="326"/>
      <c r="F27" s="327"/>
      <c r="G27" s="328"/>
    </row>
    <row r="28" spans="1:7" s="24" customFormat="1" ht="18">
      <c r="A28" s="333">
        <v>1</v>
      </c>
      <c r="B28" s="334" t="s">
        <v>14</v>
      </c>
      <c r="C28" s="325"/>
      <c r="D28" s="335"/>
      <c r="E28" s="326"/>
      <c r="F28" s="327"/>
      <c r="G28" s="328"/>
    </row>
    <row r="29" spans="1:7" s="24" customFormat="1" ht="18">
      <c r="A29" s="333">
        <v>2</v>
      </c>
      <c r="B29" s="334" t="s">
        <v>15</v>
      </c>
      <c r="C29" s="325"/>
      <c r="D29" s="335"/>
      <c r="E29" s="326"/>
      <c r="F29" s="327"/>
      <c r="G29" s="328"/>
    </row>
    <row r="30" spans="1:7" s="24" customFormat="1" ht="18">
      <c r="A30" s="333">
        <v>3</v>
      </c>
      <c r="B30" s="334" t="s">
        <v>16</v>
      </c>
      <c r="C30" s="335"/>
      <c r="D30" s="335"/>
      <c r="E30" s="326"/>
      <c r="F30" s="327"/>
      <c r="G30" s="328"/>
    </row>
    <row r="31" spans="1:7" s="24" customFormat="1" ht="18">
      <c r="A31" s="333">
        <v>4</v>
      </c>
      <c r="B31" s="334" t="s">
        <v>17</v>
      </c>
      <c r="C31" s="335"/>
      <c r="D31" s="335"/>
      <c r="E31" s="326"/>
      <c r="F31" s="327"/>
      <c r="G31" s="328"/>
    </row>
    <row r="32" spans="1:7" s="24" customFormat="1" ht="18">
      <c r="A32" s="333">
        <v>5</v>
      </c>
      <c r="B32" s="332" t="s">
        <v>18</v>
      </c>
      <c r="C32" s="335"/>
      <c r="D32" s="335"/>
      <c r="E32" s="326"/>
      <c r="F32" s="327"/>
      <c r="G32" s="328"/>
    </row>
    <row r="33" spans="1:7" s="24" customFormat="1" ht="18">
      <c r="A33" s="333">
        <v>6</v>
      </c>
      <c r="B33" s="336" t="s">
        <v>19</v>
      </c>
      <c r="C33" s="335"/>
      <c r="D33" s="335"/>
      <c r="E33" s="326"/>
      <c r="F33" s="327"/>
      <c r="G33" s="328"/>
    </row>
    <row r="34" spans="1:7" s="24" customFormat="1" ht="18">
      <c r="A34" s="333">
        <v>7</v>
      </c>
      <c r="B34" s="336" t="s">
        <v>13</v>
      </c>
      <c r="C34" s="335"/>
      <c r="D34" s="335"/>
      <c r="E34" s="326"/>
      <c r="F34" s="327"/>
      <c r="G34" s="328"/>
    </row>
    <row r="35" spans="1:7" s="24" customFormat="1" ht="18">
      <c r="A35" s="333"/>
      <c r="B35" s="336"/>
      <c r="C35" s="335"/>
      <c r="D35" s="335"/>
      <c r="E35" s="326"/>
      <c r="F35" s="327"/>
      <c r="G35" s="328"/>
    </row>
    <row r="36" spans="1:7" s="24" customFormat="1" ht="18">
      <c r="A36" s="324" t="s">
        <v>26</v>
      </c>
      <c r="B36" s="325"/>
      <c r="C36" s="326"/>
      <c r="D36" s="325"/>
      <c r="E36" s="326"/>
      <c r="F36" s="327"/>
      <c r="G36" s="328"/>
    </row>
    <row r="37" spans="1:7" s="24" customFormat="1" ht="18">
      <c r="A37" s="333">
        <v>1</v>
      </c>
      <c r="B37" s="336" t="s">
        <v>27</v>
      </c>
      <c r="C37" s="335"/>
      <c r="D37" s="335"/>
      <c r="E37" s="326"/>
      <c r="F37" s="327"/>
      <c r="G37" s="328"/>
    </row>
    <row r="38" spans="1:7" s="24" customFormat="1" ht="18">
      <c r="A38" s="333">
        <v>2</v>
      </c>
      <c r="B38" s="336" t="s">
        <v>28</v>
      </c>
      <c r="C38" s="335"/>
      <c r="D38" s="335"/>
      <c r="E38" s="326"/>
      <c r="F38" s="327"/>
      <c r="G38" s="328"/>
    </row>
    <row r="39" spans="1:7" s="24" customFormat="1" ht="18">
      <c r="A39" s="333">
        <v>3</v>
      </c>
      <c r="B39" s="336" t="s">
        <v>13</v>
      </c>
      <c r="C39" s="335"/>
      <c r="D39" s="335"/>
      <c r="E39" s="326"/>
      <c r="F39" s="327"/>
      <c r="G39" s="328"/>
    </row>
    <row r="40" spans="1:7" s="24" customFormat="1" ht="18">
      <c r="A40" s="329"/>
      <c r="B40" s="325"/>
      <c r="C40" s="326"/>
      <c r="D40" s="325"/>
      <c r="E40" s="326"/>
      <c r="F40" s="327"/>
      <c r="G40" s="328"/>
    </row>
    <row r="41" spans="1:7" s="271" customFormat="1" ht="17.25">
      <c r="A41" s="324" t="s">
        <v>262</v>
      </c>
      <c r="B41" s="325"/>
      <c r="C41" s="326"/>
      <c r="D41" s="325"/>
      <c r="E41" s="326"/>
      <c r="F41" s="327"/>
      <c r="G41" s="328"/>
    </row>
    <row r="42" spans="1:7" s="271" customFormat="1" ht="17.25">
      <c r="A42" s="337">
        <v>1</v>
      </c>
      <c r="B42" s="338" t="s">
        <v>20</v>
      </c>
      <c r="C42" s="326"/>
      <c r="D42" s="325"/>
      <c r="E42" s="326"/>
      <c r="F42" s="327"/>
      <c r="G42" s="328"/>
    </row>
    <row r="43" spans="1:7" s="271" customFormat="1" ht="17.25">
      <c r="A43" s="337">
        <v>2</v>
      </c>
      <c r="B43" s="338" t="s">
        <v>21</v>
      </c>
      <c r="C43" s="326"/>
      <c r="D43" s="325"/>
      <c r="E43" s="326"/>
      <c r="F43" s="327"/>
      <c r="G43" s="328"/>
    </row>
    <row r="44" spans="1:7" s="271" customFormat="1" ht="17.25">
      <c r="A44" s="337">
        <v>3</v>
      </c>
      <c r="B44" s="338" t="s">
        <v>22</v>
      </c>
      <c r="C44" s="326"/>
      <c r="D44" s="325"/>
      <c r="E44" s="326"/>
      <c r="F44" s="327"/>
      <c r="G44" s="328"/>
    </row>
    <row r="45" spans="1:7" s="271" customFormat="1" ht="17.25">
      <c r="A45" s="337">
        <v>4</v>
      </c>
      <c r="B45" s="338" t="s">
        <v>25</v>
      </c>
      <c r="C45" s="326"/>
      <c r="D45" s="325"/>
      <c r="E45" s="326"/>
      <c r="F45" s="327"/>
      <c r="G45" s="328"/>
    </row>
    <row r="46" spans="1:7" s="271" customFormat="1" ht="17.25">
      <c r="A46" s="337">
        <v>5</v>
      </c>
      <c r="B46" s="338" t="s">
        <v>23</v>
      </c>
      <c r="C46" s="326"/>
      <c r="D46" s="325"/>
      <c r="E46" s="326"/>
      <c r="F46" s="327"/>
      <c r="G46" s="328"/>
    </row>
    <row r="47" spans="1:7" s="271" customFormat="1" ht="17.25">
      <c r="A47" s="337">
        <v>6</v>
      </c>
      <c r="B47" s="338" t="s">
        <v>24</v>
      </c>
      <c r="C47" s="326"/>
      <c r="D47" s="325"/>
      <c r="E47" s="326"/>
      <c r="F47" s="327"/>
      <c r="G47" s="328"/>
    </row>
    <row r="48" spans="1:7" ht="15">
      <c r="A48" s="223"/>
      <c r="B48" s="2"/>
      <c r="C48" s="5"/>
      <c r="D48" s="2"/>
      <c r="E48" s="5"/>
      <c r="F48" s="18"/>
      <c r="G48" s="19"/>
    </row>
    <row r="49" spans="2:7" ht="15">
      <c r="B49" s="2" t="s">
        <v>83</v>
      </c>
      <c r="C49" s="17" t="s">
        <v>84</v>
      </c>
      <c r="D49" s="2" t="s">
        <v>83</v>
      </c>
      <c r="E49" s="17"/>
      <c r="F49" s="18" t="s">
        <v>83</v>
      </c>
      <c r="G49" s="19" t="s">
        <v>83</v>
      </c>
    </row>
    <row r="50" spans="2:4" ht="15">
      <c r="B50" s="17"/>
      <c r="C50" s="17" t="s">
        <v>85</v>
      </c>
      <c r="D50" s="17"/>
    </row>
    <row r="51" spans="2:4" ht="15">
      <c r="B51" s="17"/>
      <c r="C51" s="17"/>
      <c r="D51" s="17"/>
    </row>
    <row r="52" spans="2:3" ht="15">
      <c r="B52" s="17"/>
      <c r="C52" s="17"/>
    </row>
    <row r="53" spans="2:3" ht="15">
      <c r="B53" s="17"/>
      <c r="C53" s="17"/>
    </row>
    <row r="54" spans="2:3" ht="15">
      <c r="B54" s="17"/>
      <c r="C54" s="17"/>
    </row>
  </sheetData>
  <printOptions/>
  <pageMargins left="0.5" right="0.25" top="0.5" bottom="0.5" header="0.5" footer="0.5"/>
  <pageSetup fitToHeight="1" fitToWidth="1" horizontalDpi="300" verticalDpi="300" orientation="portrait" scale="92"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68"/>
  <sheetViews>
    <sheetView showGridLines="0" workbookViewId="0" topLeftCell="A28">
      <selection activeCell="F55" sqref="F55"/>
    </sheetView>
  </sheetViews>
  <sheetFormatPr defaultColWidth="9.3984375" defaultRowHeight="16.5" customHeight="1"/>
  <cols>
    <col min="1" max="1" width="6.19921875" style="322" customWidth="1"/>
    <col min="2" max="2" width="4.69921875" style="283" customWidth="1"/>
    <col min="3" max="3" width="48.19921875" style="309" customWidth="1"/>
    <col min="4" max="4" width="2.69921875" style="283" customWidth="1"/>
    <col min="5" max="5" width="13.09765625" style="283" customWidth="1"/>
    <col min="6" max="6" width="3.19921875" style="311" customWidth="1"/>
    <col min="7" max="7" width="8.19921875" style="321" customWidth="1"/>
    <col min="8" max="8" width="4.09765625" style="283" customWidth="1"/>
    <col min="9" max="16384" width="9.3984375" style="283" customWidth="1"/>
  </cols>
  <sheetData>
    <row r="1" spans="1:7" s="265" customFormat="1" ht="21">
      <c r="A1" s="262" t="s">
        <v>297</v>
      </c>
      <c r="B1" s="263"/>
      <c r="C1" s="264"/>
      <c r="D1" s="263"/>
      <c r="E1" s="263"/>
      <c r="F1" s="263"/>
      <c r="G1" s="263"/>
    </row>
    <row r="2" spans="1:7" s="265" customFormat="1" ht="18" customHeight="1">
      <c r="A2" s="266" t="s">
        <v>298</v>
      </c>
      <c r="B2" s="267"/>
      <c r="C2" s="268"/>
      <c r="D2" s="267"/>
      <c r="E2" s="267"/>
      <c r="F2" s="267"/>
      <c r="G2" s="267"/>
    </row>
    <row r="3" spans="1:7" s="265" customFormat="1" ht="18" customHeight="1">
      <c r="A3" s="269" t="s">
        <v>299</v>
      </c>
      <c r="B3" s="267"/>
      <c r="C3" s="270"/>
      <c r="D3" s="267"/>
      <c r="E3" s="267"/>
      <c r="F3" s="267"/>
      <c r="G3" s="267"/>
    </row>
    <row r="4" spans="1:9" s="225" customFormat="1" ht="17.25">
      <c r="A4" s="226"/>
      <c r="C4" s="11" t="s">
        <v>302</v>
      </c>
      <c r="D4" s="227"/>
      <c r="E4" s="227"/>
      <c r="F4" s="227"/>
      <c r="G4" s="227"/>
      <c r="I4" s="228"/>
    </row>
    <row r="5" spans="1:9" s="225" customFormat="1" ht="17.25">
      <c r="A5" s="227"/>
      <c r="B5" s="227"/>
      <c r="C5" s="229" t="s">
        <v>305</v>
      </c>
      <c r="F5" s="227"/>
      <c r="G5" s="227"/>
      <c r="I5" s="230"/>
    </row>
    <row r="6" spans="1:8" ht="16.5" customHeight="1">
      <c r="A6" s="285"/>
      <c r="B6" s="286"/>
      <c r="C6" s="301"/>
      <c r="D6" s="286"/>
      <c r="E6" s="286"/>
      <c r="F6" s="522" t="s">
        <v>177</v>
      </c>
      <c r="G6" s="522"/>
      <c r="H6" s="287"/>
    </row>
    <row r="7" spans="1:7" s="284" customFormat="1" ht="16.5" customHeight="1">
      <c r="A7" s="295">
        <v>1</v>
      </c>
      <c r="B7" s="288"/>
      <c r="C7" s="305" t="s">
        <v>75</v>
      </c>
      <c r="D7" s="274" t="s">
        <v>76</v>
      </c>
      <c r="E7" s="274" t="s">
        <v>90</v>
      </c>
      <c r="F7" s="297">
        <v>1</v>
      </c>
      <c r="G7" s="298">
        <f>TIME(13,0,0)</f>
        <v>0.5416666666666666</v>
      </c>
    </row>
    <row r="8" spans="1:7" s="284" customFormat="1" ht="16.5" customHeight="1">
      <c r="A8" s="295"/>
      <c r="B8" s="288"/>
      <c r="C8" s="305"/>
      <c r="D8" s="274"/>
      <c r="E8" s="274"/>
      <c r="F8" s="297"/>
      <c r="G8" s="298">
        <f>TIME(13,F7,0)+F7</f>
        <v>1.542361111111111</v>
      </c>
    </row>
    <row r="9" spans="1:7" s="284" customFormat="1" ht="16.5" customHeight="1">
      <c r="A9" s="288">
        <v>1.1</v>
      </c>
      <c r="B9" s="295" t="s">
        <v>93</v>
      </c>
      <c r="C9" s="302" t="s">
        <v>70</v>
      </c>
      <c r="D9" s="274" t="s">
        <v>76</v>
      </c>
      <c r="E9" s="274" t="s">
        <v>100</v>
      </c>
      <c r="F9" s="297">
        <v>0</v>
      </c>
      <c r="G9" s="298">
        <f>G7+TIME(0,F7,0)</f>
        <v>0.5423611111111111</v>
      </c>
    </row>
    <row r="10" spans="1:7" s="284" customFormat="1" ht="16.5" customHeight="1">
      <c r="A10" s="288"/>
      <c r="B10" s="295"/>
      <c r="C10" s="302"/>
      <c r="D10" s="274"/>
      <c r="E10" s="274"/>
      <c r="F10" s="297"/>
      <c r="G10" s="298">
        <f>G9+TIME(0,F9,0)</f>
        <v>0.5423611111111111</v>
      </c>
    </row>
    <row r="11" spans="1:7" s="284" customFormat="1" ht="16.5" customHeight="1">
      <c r="A11" s="292">
        <v>2</v>
      </c>
      <c r="B11" s="288"/>
      <c r="C11" s="302" t="s">
        <v>98</v>
      </c>
      <c r="D11" s="274"/>
      <c r="E11" s="274"/>
      <c r="F11" s="297"/>
      <c r="G11" s="298">
        <f aca="true" t="shared" si="0" ref="G11:G48">G10+TIME(0,F10,0)</f>
        <v>0.5423611111111111</v>
      </c>
    </row>
    <row r="12" spans="1:7" ht="17.25" customHeight="1">
      <c r="A12" s="292">
        <v>2.1</v>
      </c>
      <c r="B12" s="290" t="s">
        <v>93</v>
      </c>
      <c r="C12" s="341" t="s">
        <v>3</v>
      </c>
      <c r="D12" s="273" t="s">
        <v>76</v>
      </c>
      <c r="E12" s="274" t="s">
        <v>90</v>
      </c>
      <c r="F12" s="291">
        <v>1</v>
      </c>
      <c r="G12" s="298">
        <f t="shared" si="0"/>
        <v>0.5423611111111111</v>
      </c>
    </row>
    <row r="13" spans="1:7" ht="16.5" customHeight="1">
      <c r="A13" s="292" t="s">
        <v>204</v>
      </c>
      <c r="B13" s="290" t="s">
        <v>93</v>
      </c>
      <c r="C13" s="341" t="s">
        <v>279</v>
      </c>
      <c r="D13" s="273" t="s">
        <v>76</v>
      </c>
      <c r="E13" s="274" t="s">
        <v>90</v>
      </c>
      <c r="F13" s="291"/>
      <c r="G13" s="298">
        <f t="shared" si="0"/>
        <v>0.5430555555555555</v>
      </c>
    </row>
    <row r="14" spans="1:7" ht="16.5" customHeight="1">
      <c r="A14" s="292">
        <v>2.2</v>
      </c>
      <c r="B14" s="290" t="s">
        <v>93</v>
      </c>
      <c r="C14" s="341" t="s">
        <v>236</v>
      </c>
      <c r="D14" s="273" t="s">
        <v>76</v>
      </c>
      <c r="E14" s="274" t="s">
        <v>6</v>
      </c>
      <c r="F14" s="291"/>
      <c r="G14" s="298">
        <f t="shared" si="0"/>
        <v>0.5430555555555555</v>
      </c>
    </row>
    <row r="15" spans="1:7" s="284" customFormat="1" ht="16.5" customHeight="1">
      <c r="A15" s="295"/>
      <c r="B15" s="288"/>
      <c r="C15" s="353" t="s">
        <v>306</v>
      </c>
      <c r="D15" s="274"/>
      <c r="E15" s="274"/>
      <c r="F15" s="297"/>
      <c r="G15" s="298">
        <f t="shared" si="0"/>
        <v>0.5430555555555555</v>
      </c>
    </row>
    <row r="16" spans="1:7" s="284" customFormat="1" ht="16.5" customHeight="1">
      <c r="A16" s="295"/>
      <c r="B16" s="288"/>
      <c r="C16" s="306"/>
      <c r="D16" s="274"/>
      <c r="E16" s="274"/>
      <c r="F16" s="297"/>
      <c r="G16" s="298">
        <f t="shared" si="0"/>
        <v>0.5430555555555555</v>
      </c>
    </row>
    <row r="17" spans="1:7" s="284" customFormat="1" ht="16.5" customHeight="1">
      <c r="A17" s="295">
        <v>3</v>
      </c>
      <c r="B17" s="288"/>
      <c r="C17" s="302" t="s">
        <v>178</v>
      </c>
      <c r="D17" s="274"/>
      <c r="E17" s="274"/>
      <c r="F17" s="297"/>
      <c r="G17" s="298">
        <f t="shared" si="0"/>
        <v>0.5430555555555555</v>
      </c>
    </row>
    <row r="18" spans="1:7" s="284" customFormat="1" ht="24" customHeight="1">
      <c r="A18" s="288">
        <v>3.1</v>
      </c>
      <c r="B18" s="295" t="s">
        <v>68</v>
      </c>
      <c r="C18" s="343" t="s">
        <v>205</v>
      </c>
      <c r="D18" s="274" t="s">
        <v>76</v>
      </c>
      <c r="E18" s="274" t="s">
        <v>4</v>
      </c>
      <c r="F18" s="297">
        <v>2</v>
      </c>
      <c r="G18" s="298">
        <f t="shared" si="0"/>
        <v>0.5430555555555555</v>
      </c>
    </row>
    <row r="19" spans="1:7" ht="12.75" customHeight="1">
      <c r="A19" s="292" t="s">
        <v>281</v>
      </c>
      <c r="B19" s="295" t="s">
        <v>82</v>
      </c>
      <c r="C19" s="341" t="s">
        <v>284</v>
      </c>
      <c r="D19" s="274" t="s">
        <v>76</v>
      </c>
      <c r="E19" s="274" t="s">
        <v>4</v>
      </c>
      <c r="F19" s="291"/>
      <c r="G19" s="298">
        <f t="shared" si="0"/>
        <v>0.5444444444444444</v>
      </c>
    </row>
    <row r="20" spans="1:7" s="284" customFormat="1" ht="16.5" customHeight="1">
      <c r="A20" s="288">
        <v>3.2</v>
      </c>
      <c r="B20" s="295" t="s">
        <v>82</v>
      </c>
      <c r="C20" s="343" t="s">
        <v>231</v>
      </c>
      <c r="D20" s="274" t="s">
        <v>76</v>
      </c>
      <c r="E20" s="274" t="s">
        <v>90</v>
      </c>
      <c r="F20" s="297">
        <v>3</v>
      </c>
      <c r="G20" s="298">
        <f t="shared" si="0"/>
        <v>0.5444444444444444</v>
      </c>
    </row>
    <row r="21" spans="1:7" s="284" customFormat="1" ht="16.5" customHeight="1">
      <c r="A21" s="288" t="s">
        <v>282</v>
      </c>
      <c r="B21" s="295" t="s">
        <v>82</v>
      </c>
      <c r="C21" s="344" t="s">
        <v>307</v>
      </c>
      <c r="D21" s="274"/>
      <c r="E21" s="274"/>
      <c r="F21" s="297"/>
      <c r="G21" s="298">
        <f t="shared" si="0"/>
        <v>0.5465277777777777</v>
      </c>
    </row>
    <row r="22" spans="1:7" s="284" customFormat="1" ht="16.5" customHeight="1">
      <c r="A22" s="288" t="s">
        <v>283</v>
      </c>
      <c r="B22" s="295" t="s">
        <v>82</v>
      </c>
      <c r="C22" s="344" t="s">
        <v>232</v>
      </c>
      <c r="D22" s="274"/>
      <c r="E22" s="274"/>
      <c r="F22" s="297"/>
      <c r="G22" s="298">
        <f t="shared" si="0"/>
        <v>0.5465277777777777</v>
      </c>
    </row>
    <row r="23" spans="1:7" ht="16.5" customHeight="1">
      <c r="A23" s="289">
        <v>3.3</v>
      </c>
      <c r="B23" s="273" t="s">
        <v>82</v>
      </c>
      <c r="C23" s="341" t="s">
        <v>179</v>
      </c>
      <c r="D23" s="273" t="s">
        <v>76</v>
      </c>
      <c r="E23" s="274" t="s">
        <v>90</v>
      </c>
      <c r="F23" s="291">
        <v>4</v>
      </c>
      <c r="G23" s="298">
        <f t="shared" si="0"/>
        <v>0.5465277777777777</v>
      </c>
    </row>
    <row r="24" spans="1:7" s="284" customFormat="1" ht="16.5" customHeight="1">
      <c r="A24" s="288"/>
      <c r="B24" s="295"/>
      <c r="C24" s="304"/>
      <c r="D24" s="274"/>
      <c r="E24" s="274"/>
      <c r="F24" s="297"/>
      <c r="G24" s="298">
        <f t="shared" si="0"/>
        <v>0.5493055555555555</v>
      </c>
    </row>
    <row r="25" spans="1:7" s="284" customFormat="1" ht="16.5" customHeight="1">
      <c r="A25" s="288">
        <v>4</v>
      </c>
      <c r="B25" s="295" t="s">
        <v>82</v>
      </c>
      <c r="C25" s="302" t="s">
        <v>280</v>
      </c>
      <c r="D25" s="274" t="s">
        <v>76</v>
      </c>
      <c r="E25" s="274" t="s">
        <v>129</v>
      </c>
      <c r="F25" s="297">
        <v>5</v>
      </c>
      <c r="G25" s="298">
        <f t="shared" si="0"/>
        <v>0.5493055555555555</v>
      </c>
    </row>
    <row r="26" spans="1:7" s="284" customFormat="1" ht="16.5" customHeight="1">
      <c r="A26" s="288"/>
      <c r="B26" s="295"/>
      <c r="C26" s="294"/>
      <c r="D26" s="274"/>
      <c r="E26" s="274"/>
      <c r="F26" s="297"/>
      <c r="G26" s="298">
        <f t="shared" si="0"/>
        <v>0.5527777777777777</v>
      </c>
    </row>
    <row r="27" spans="1:7" ht="27.75" customHeight="1">
      <c r="A27" s="289">
        <v>5</v>
      </c>
      <c r="B27" s="295"/>
      <c r="C27" s="305" t="s">
        <v>7</v>
      </c>
      <c r="D27" s="273"/>
      <c r="E27" s="273"/>
      <c r="F27" s="291"/>
      <c r="G27" s="298">
        <f t="shared" si="0"/>
        <v>0.5527777777777777</v>
      </c>
    </row>
    <row r="28" spans="1:7" ht="16.5" customHeight="1">
      <c r="A28" s="292">
        <v>5.1</v>
      </c>
      <c r="B28" s="295" t="s">
        <v>82</v>
      </c>
      <c r="C28" s="303" t="s">
        <v>203</v>
      </c>
      <c r="D28" s="273" t="s">
        <v>76</v>
      </c>
      <c r="E28" s="273" t="s">
        <v>4</v>
      </c>
      <c r="F28" s="291">
        <v>1</v>
      </c>
      <c r="G28" s="298">
        <f t="shared" si="0"/>
        <v>0.5527777777777777</v>
      </c>
    </row>
    <row r="29" spans="1:7" ht="16.5" customHeight="1">
      <c r="A29" s="292">
        <v>5.2</v>
      </c>
      <c r="B29" s="290" t="s">
        <v>80</v>
      </c>
      <c r="C29" s="303" t="s">
        <v>295</v>
      </c>
      <c r="D29" s="273" t="s">
        <v>76</v>
      </c>
      <c r="E29" s="274" t="s">
        <v>90</v>
      </c>
      <c r="F29" s="291">
        <v>2</v>
      </c>
      <c r="G29" s="298">
        <f t="shared" si="0"/>
        <v>0.5534722222222221</v>
      </c>
    </row>
    <row r="30" spans="1:7" ht="16.5" customHeight="1">
      <c r="A30" s="292">
        <v>5.3</v>
      </c>
      <c r="B30" s="290" t="s">
        <v>80</v>
      </c>
      <c r="C30" s="303" t="s">
        <v>308</v>
      </c>
      <c r="D30" s="273" t="s">
        <v>76</v>
      </c>
      <c r="E30" s="274" t="s">
        <v>90</v>
      </c>
      <c r="F30" s="291">
        <v>1</v>
      </c>
      <c r="G30" s="298">
        <f t="shared" si="0"/>
        <v>0.554861111111111</v>
      </c>
    </row>
    <row r="31" spans="1:7" s="284" customFormat="1" ht="15" customHeight="1">
      <c r="A31" s="292">
        <v>5.4</v>
      </c>
      <c r="B31" s="295" t="s">
        <v>81</v>
      </c>
      <c r="C31" s="342" t="s">
        <v>191</v>
      </c>
      <c r="D31" s="274" t="s">
        <v>76</v>
      </c>
      <c r="E31" s="274" t="s">
        <v>100</v>
      </c>
      <c r="F31" s="291">
        <v>1</v>
      </c>
      <c r="G31" s="298">
        <f t="shared" si="0"/>
        <v>0.5555555555555555</v>
      </c>
    </row>
    <row r="32" spans="1:7" s="284" customFormat="1" ht="16.5" customHeight="1">
      <c r="A32" s="292">
        <v>5.5</v>
      </c>
      <c r="B32" s="295" t="s">
        <v>68</v>
      </c>
      <c r="C32" s="294" t="s">
        <v>263</v>
      </c>
      <c r="D32" s="274" t="s">
        <v>76</v>
      </c>
      <c r="E32" s="295" t="s">
        <v>207</v>
      </c>
      <c r="F32" s="296">
        <v>1</v>
      </c>
      <c r="G32" s="298">
        <f t="shared" si="0"/>
        <v>0.5562499999999999</v>
      </c>
    </row>
    <row r="33" spans="1:7" ht="16.5" customHeight="1">
      <c r="A33" s="292">
        <v>5.6</v>
      </c>
      <c r="B33" s="177" t="s">
        <v>80</v>
      </c>
      <c r="C33" s="178" t="s">
        <v>197</v>
      </c>
      <c r="D33" s="179" t="s">
        <v>97</v>
      </c>
      <c r="E33" s="177" t="s">
        <v>206</v>
      </c>
      <c r="F33" s="291">
        <v>2</v>
      </c>
      <c r="G33" s="298">
        <f t="shared" si="0"/>
        <v>0.5569444444444444</v>
      </c>
    </row>
    <row r="34" spans="1:7" s="284" customFormat="1" ht="16.5" customHeight="1">
      <c r="A34" s="292">
        <v>5.7</v>
      </c>
      <c r="B34" s="177" t="s">
        <v>80</v>
      </c>
      <c r="C34" s="178" t="s">
        <v>309</v>
      </c>
      <c r="D34" s="179" t="s">
        <v>97</v>
      </c>
      <c r="E34" s="177" t="s">
        <v>175</v>
      </c>
      <c r="F34" s="291">
        <v>2</v>
      </c>
      <c r="G34" s="298">
        <f t="shared" si="0"/>
        <v>0.5583333333333332</v>
      </c>
    </row>
    <row r="35" spans="1:7" s="284" customFormat="1" ht="16.5" customHeight="1">
      <c r="A35" s="292">
        <v>5.8</v>
      </c>
      <c r="B35" s="177" t="s">
        <v>80</v>
      </c>
      <c r="C35" s="178" t="s">
        <v>310</v>
      </c>
      <c r="D35" s="179" t="s">
        <v>97</v>
      </c>
      <c r="E35" s="177" t="s">
        <v>206</v>
      </c>
      <c r="F35" s="291">
        <v>2</v>
      </c>
      <c r="G35" s="298">
        <f t="shared" si="0"/>
        <v>0.5597222222222221</v>
      </c>
    </row>
    <row r="36" spans="1:7" s="284" customFormat="1" ht="16.5" customHeight="1">
      <c r="A36" s="292">
        <v>5.9</v>
      </c>
      <c r="B36" s="177" t="s">
        <v>82</v>
      </c>
      <c r="C36" s="178" t="s">
        <v>287</v>
      </c>
      <c r="D36" s="179" t="s">
        <v>97</v>
      </c>
      <c r="E36" s="177" t="s">
        <v>90</v>
      </c>
      <c r="F36" s="291">
        <v>2</v>
      </c>
      <c r="G36" s="298">
        <f t="shared" si="0"/>
        <v>0.561111111111111</v>
      </c>
    </row>
    <row r="37" spans="1:7" s="284" customFormat="1" ht="16.5" customHeight="1">
      <c r="A37" s="347">
        <v>5.1</v>
      </c>
      <c r="B37" s="177" t="s">
        <v>82</v>
      </c>
      <c r="C37" s="178" t="s">
        <v>288</v>
      </c>
      <c r="D37" s="179" t="s">
        <v>97</v>
      </c>
      <c r="E37" s="177" t="s">
        <v>129</v>
      </c>
      <c r="F37" s="291">
        <v>2</v>
      </c>
      <c r="G37" s="298">
        <f t="shared" si="0"/>
        <v>0.5624999999999999</v>
      </c>
    </row>
    <row r="38" spans="1:7" s="284" customFormat="1" ht="16.5" customHeight="1">
      <c r="A38" s="292">
        <v>5.11</v>
      </c>
      <c r="B38" s="177" t="s">
        <v>82</v>
      </c>
      <c r="C38" s="178" t="s">
        <v>289</v>
      </c>
      <c r="D38" s="177" t="s">
        <v>97</v>
      </c>
      <c r="E38" s="177" t="s">
        <v>202</v>
      </c>
      <c r="F38" s="291">
        <v>2</v>
      </c>
      <c r="G38" s="298">
        <f t="shared" si="0"/>
        <v>0.5638888888888888</v>
      </c>
    </row>
    <row r="39" spans="1:7" s="284" customFormat="1" ht="16.5" customHeight="1">
      <c r="A39" s="292">
        <v>5.18</v>
      </c>
      <c r="B39" s="177" t="s">
        <v>82</v>
      </c>
      <c r="C39" s="178" t="s">
        <v>290</v>
      </c>
      <c r="D39" s="177" t="s">
        <v>97</v>
      </c>
      <c r="E39" s="177" t="s">
        <v>269</v>
      </c>
      <c r="F39" s="291">
        <v>2</v>
      </c>
      <c r="G39" s="298">
        <f t="shared" si="0"/>
        <v>0.5652777777777777</v>
      </c>
    </row>
    <row r="40" spans="1:7" s="284" customFormat="1" ht="16.5" customHeight="1">
      <c r="A40" s="292">
        <v>5.12</v>
      </c>
      <c r="B40" s="177" t="s">
        <v>82</v>
      </c>
      <c r="C40" s="178" t="s">
        <v>291</v>
      </c>
      <c r="D40" s="177" t="s">
        <v>97</v>
      </c>
      <c r="E40" s="177" t="s">
        <v>268</v>
      </c>
      <c r="F40" s="291">
        <v>2</v>
      </c>
      <c r="G40" s="298">
        <f t="shared" si="0"/>
        <v>0.5666666666666665</v>
      </c>
    </row>
    <row r="41" spans="1:7" s="284" customFormat="1" ht="16.5" customHeight="1">
      <c r="A41" s="292">
        <v>5.13</v>
      </c>
      <c r="B41" s="177" t="s">
        <v>82</v>
      </c>
      <c r="C41" s="178" t="s">
        <v>292</v>
      </c>
      <c r="D41" s="177" t="s">
        <v>97</v>
      </c>
      <c r="E41" s="177" t="s">
        <v>215</v>
      </c>
      <c r="F41" s="291">
        <v>2</v>
      </c>
      <c r="G41" s="298">
        <f t="shared" si="0"/>
        <v>0.5680555555555554</v>
      </c>
    </row>
    <row r="42" spans="1:7" s="284" customFormat="1" ht="16.5" customHeight="1">
      <c r="A42" s="292">
        <v>5.14</v>
      </c>
      <c r="B42" s="177" t="s">
        <v>82</v>
      </c>
      <c r="C42" s="178" t="s">
        <v>293</v>
      </c>
      <c r="D42" s="177" t="s">
        <v>97</v>
      </c>
      <c r="E42" s="177" t="s">
        <v>270</v>
      </c>
      <c r="F42" s="291">
        <v>2</v>
      </c>
      <c r="G42" s="298">
        <f t="shared" si="0"/>
        <v>0.5694444444444443</v>
      </c>
    </row>
    <row r="43" spans="1:7" s="284" customFormat="1" ht="16.5" customHeight="1">
      <c r="A43" s="292">
        <v>5.15</v>
      </c>
      <c r="B43" s="177" t="s">
        <v>82</v>
      </c>
      <c r="C43" s="178" t="s">
        <v>0</v>
      </c>
      <c r="D43" s="177" t="s">
        <v>97</v>
      </c>
      <c r="E43" s="177" t="s">
        <v>1</v>
      </c>
      <c r="F43" s="297">
        <v>5</v>
      </c>
      <c r="G43" s="298">
        <f t="shared" si="0"/>
        <v>0.5708333333333332</v>
      </c>
    </row>
    <row r="44" spans="1:7" s="284" customFormat="1" ht="16.5" customHeight="1">
      <c r="A44" s="292">
        <v>5.16</v>
      </c>
      <c r="B44" s="295" t="s">
        <v>80</v>
      </c>
      <c r="C44" s="294" t="s">
        <v>314</v>
      </c>
      <c r="D44" s="177" t="s">
        <v>97</v>
      </c>
      <c r="E44" s="177" t="s">
        <v>207</v>
      </c>
      <c r="F44" s="297">
        <v>4</v>
      </c>
      <c r="G44" s="298">
        <f t="shared" si="0"/>
        <v>0.5743055555555554</v>
      </c>
    </row>
    <row r="45" spans="1:7" s="284" customFormat="1" ht="16.5" customHeight="1">
      <c r="A45" s="292">
        <v>5.19</v>
      </c>
      <c r="B45" s="295"/>
      <c r="C45" s="294"/>
      <c r="D45" s="274"/>
      <c r="E45" s="295"/>
      <c r="F45" s="297"/>
      <c r="G45" s="298">
        <f t="shared" si="0"/>
        <v>0.5770833333333332</v>
      </c>
    </row>
    <row r="46" spans="1:7" s="284" customFormat="1" ht="16.5" customHeight="1">
      <c r="A46" s="293"/>
      <c r="B46" s="295"/>
      <c r="C46" s="294"/>
      <c r="D46" s="274"/>
      <c r="E46" s="274"/>
      <c r="F46" s="297"/>
      <c r="G46" s="298">
        <f t="shared" si="0"/>
        <v>0.5770833333333332</v>
      </c>
    </row>
    <row r="47" spans="1:7" s="350" customFormat="1" ht="47.25" customHeight="1">
      <c r="A47" s="348">
        <v>6</v>
      </c>
      <c r="B47" s="349" t="s">
        <v>80</v>
      </c>
      <c r="C47" s="351" t="s">
        <v>312</v>
      </c>
      <c r="D47" s="278" t="s">
        <v>76</v>
      </c>
      <c r="E47" s="279" t="s">
        <v>90</v>
      </c>
      <c r="F47" s="352">
        <v>10</v>
      </c>
      <c r="G47" s="298">
        <f t="shared" si="0"/>
        <v>0.5770833333333332</v>
      </c>
    </row>
    <row r="48" spans="1:7" ht="17.25" customHeight="1">
      <c r="A48" s="293">
        <v>6.1</v>
      </c>
      <c r="B48" s="295"/>
      <c r="C48" s="307" t="s">
        <v>313</v>
      </c>
      <c r="D48" s="273"/>
      <c r="E48" s="274"/>
      <c r="F48" s="291"/>
      <c r="G48" s="298">
        <f t="shared" si="0"/>
        <v>0.5840277777777776</v>
      </c>
    </row>
    <row r="49" spans="1:7" ht="21.75" customHeight="1">
      <c r="A49" s="293"/>
      <c r="B49" s="295"/>
      <c r="C49" s="307" t="s">
        <v>311</v>
      </c>
      <c r="D49" s="273"/>
      <c r="E49" s="274"/>
      <c r="F49" s="291"/>
      <c r="G49" s="298">
        <f>G47+TIME(0,F47,0)</f>
        <v>0.5840277777777776</v>
      </c>
    </row>
    <row r="50" spans="1:7" ht="16.5" customHeight="1">
      <c r="A50" s="293">
        <v>6.2</v>
      </c>
      <c r="B50" s="295"/>
      <c r="C50" s="294"/>
      <c r="D50" s="274"/>
      <c r="E50" s="274"/>
      <c r="F50" s="297"/>
      <c r="G50" s="298">
        <f>G48+TIME(0,F48,0)</f>
        <v>0.5840277777777776</v>
      </c>
    </row>
    <row r="51" spans="1:7" s="284" customFormat="1" ht="16.5" customHeight="1">
      <c r="A51" s="288">
        <v>6.3</v>
      </c>
      <c r="B51" s="295"/>
      <c r="C51" s="294"/>
      <c r="D51" s="274"/>
      <c r="E51" s="295"/>
      <c r="F51" s="297"/>
      <c r="G51" s="298">
        <f>G49+TIME(0,F49,0)</f>
        <v>0.5840277777777776</v>
      </c>
    </row>
    <row r="52" spans="1:7" ht="16.5" customHeight="1">
      <c r="A52" s="288"/>
      <c r="B52" s="295" t="s">
        <v>80</v>
      </c>
      <c r="C52" s="308" t="s">
        <v>5</v>
      </c>
      <c r="D52" s="274"/>
      <c r="E52" s="300"/>
      <c r="F52" s="297">
        <v>0</v>
      </c>
      <c r="G52" s="298">
        <f>G50+TIME(0,F50,0)</f>
        <v>0.5840277777777776</v>
      </c>
    </row>
    <row r="53" spans="1:7" ht="16.5" customHeight="1">
      <c r="A53" s="299">
        <v>7</v>
      </c>
      <c r="B53" s="273"/>
      <c r="D53" s="273"/>
      <c r="E53" s="273"/>
      <c r="F53" s="291"/>
      <c r="G53" s="298"/>
    </row>
    <row r="54" spans="1:7" ht="16.5" customHeight="1">
      <c r="A54" s="289"/>
      <c r="B54" s="273"/>
      <c r="C54" s="310"/>
      <c r="G54" s="298"/>
    </row>
    <row r="55" spans="1:7" s="312" customFormat="1" ht="16.5" customHeight="1">
      <c r="A55" s="293"/>
      <c r="B55" s="313"/>
      <c r="C55" s="314"/>
      <c r="D55" s="313"/>
      <c r="E55" s="313"/>
      <c r="F55" s="313"/>
      <c r="G55" s="313"/>
    </row>
    <row r="56" spans="1:7" s="312" customFormat="1" ht="16.5" customHeight="1">
      <c r="A56" s="313"/>
      <c r="B56" s="313"/>
      <c r="C56" s="314"/>
      <c r="D56" s="313"/>
      <c r="E56" s="313"/>
      <c r="F56" s="313"/>
      <c r="G56" s="313"/>
    </row>
    <row r="57" spans="1:7" s="312" customFormat="1" ht="16.5" customHeight="1">
      <c r="A57" s="315"/>
      <c r="B57" s="316" t="s">
        <v>83</v>
      </c>
      <c r="C57" s="317" t="s">
        <v>84</v>
      </c>
      <c r="D57" s="316" t="s">
        <v>83</v>
      </c>
      <c r="E57" s="318"/>
      <c r="F57" s="319" t="s">
        <v>83</v>
      </c>
      <c r="G57" s="320" t="s">
        <v>83</v>
      </c>
    </row>
    <row r="58" spans="1:7" s="312" customFormat="1" ht="16.5" customHeight="1">
      <c r="A58" s="299" t="s">
        <v>83</v>
      </c>
      <c r="B58" s="318"/>
      <c r="C58" s="317" t="s">
        <v>69</v>
      </c>
      <c r="D58" s="318"/>
      <c r="F58" s="313"/>
      <c r="G58" s="313"/>
    </row>
    <row r="59" spans="1:7" s="312" customFormat="1" ht="16.5" customHeight="1">
      <c r="A59" s="299"/>
      <c r="B59" s="318"/>
      <c r="C59" s="317"/>
      <c r="D59" s="318"/>
      <c r="F59" s="313"/>
      <c r="G59" s="313"/>
    </row>
    <row r="60" spans="1:7" s="312" customFormat="1" ht="16.5" customHeight="1">
      <c r="A60" s="293"/>
      <c r="B60" s="313"/>
      <c r="C60" s="314"/>
      <c r="D60" s="313"/>
      <c r="E60" s="313"/>
      <c r="F60" s="313"/>
      <c r="G60" s="313"/>
    </row>
    <row r="61" spans="1:7" s="312" customFormat="1" ht="16.5" customHeight="1">
      <c r="A61" s="313"/>
      <c r="B61" s="313"/>
      <c r="C61" s="314"/>
      <c r="D61" s="313"/>
      <c r="E61" s="313"/>
      <c r="F61" s="313"/>
      <c r="G61" s="313"/>
    </row>
    <row r="62" spans="1:7" s="312" customFormat="1" ht="16.5" customHeight="1">
      <c r="A62" s="315"/>
      <c r="B62" s="316"/>
      <c r="C62" s="317"/>
      <c r="D62" s="316"/>
      <c r="E62" s="318"/>
      <c r="F62" s="319"/>
      <c r="G62" s="320"/>
    </row>
    <row r="63" spans="1:7" s="312" customFormat="1" ht="16.5" customHeight="1">
      <c r="A63" s="299"/>
      <c r="B63" s="318"/>
      <c r="C63" s="317"/>
      <c r="D63" s="318"/>
      <c r="F63" s="313"/>
      <c r="G63" s="313"/>
    </row>
    <row r="64" spans="1:7" s="312" customFormat="1" ht="16.5" customHeight="1">
      <c r="A64" s="299"/>
      <c r="B64" s="318"/>
      <c r="C64" s="317"/>
      <c r="D64" s="318"/>
      <c r="F64" s="313"/>
      <c r="G64" s="313"/>
    </row>
    <row r="65" spans="1:7" s="312" customFormat="1" ht="16.5" customHeight="1">
      <c r="A65" s="299"/>
      <c r="B65" s="283"/>
      <c r="C65" s="309"/>
      <c r="D65" s="283"/>
      <c r="E65" s="283"/>
      <c r="F65" s="311"/>
      <c r="G65" s="321"/>
    </row>
    <row r="67" spans="2:7" ht="16.5" customHeight="1">
      <c r="B67" s="273"/>
      <c r="C67" s="310"/>
      <c r="G67" s="298"/>
    </row>
    <row r="68" ht="16.5" customHeight="1">
      <c r="A68" s="293"/>
    </row>
  </sheetData>
  <mergeCells count="1">
    <mergeCell ref="F6:G6"/>
  </mergeCells>
  <hyperlinks>
    <hyperlink ref="E43" r:id="rId1" display="http://www.ieee802.org/3/frame_study/802.3ar_draft_PAR_5_criteria.pdf"/>
    <hyperlink ref="C43" r:id="rId2" display="http://ieee802.org/secmail/msg05271.html"/>
    <hyperlink ref="E44" r:id="rId3" display="http://www.ieee802.org/3/frame_study/802.3ar_draft_PAR_5_criteria.pdf"/>
  </hyperlinks>
  <printOptions/>
  <pageMargins left="0.5" right="0.25" top="1.25" bottom="1.25" header="0.5" footer="0.5"/>
  <pageSetup fitToHeight="1" fitToWidth="1" horizontalDpi="300" verticalDpi="300" orientation="portrait" scale="65" r:id="rId4"/>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0"/>
  <sheetViews>
    <sheetView showGridLines="0" zoomScale="135" zoomScaleNormal="135" workbookViewId="0" topLeftCell="A15">
      <selection activeCell="F28" sqref="F28"/>
    </sheetView>
  </sheetViews>
  <sheetFormatPr defaultColWidth="9.796875" defaultRowHeight="15"/>
  <cols>
    <col min="1" max="1" width="4.19921875" style="224" customWidth="1"/>
    <col min="2" max="2" width="3.69921875" style="224" customWidth="1"/>
    <col min="3" max="3" width="35.59765625" style="224" customWidth="1"/>
    <col min="4" max="4" width="2.69921875" style="224" customWidth="1"/>
    <col min="5" max="5" width="18.09765625" style="224" customWidth="1"/>
    <col min="6" max="6" width="3.69921875" style="224" customWidth="1"/>
    <col min="7" max="7" width="8.69921875" style="224" customWidth="1"/>
    <col min="8" max="8" width="3.69921875" style="224" customWidth="1"/>
    <col min="9" max="16384" width="9.69921875" style="224" customWidth="1"/>
  </cols>
  <sheetData>
    <row r="1" spans="1:7" s="265" customFormat="1" ht="21">
      <c r="A1" s="262" t="s">
        <v>297</v>
      </c>
      <c r="B1" s="263"/>
      <c r="C1" s="264"/>
      <c r="D1" s="263"/>
      <c r="E1" s="263"/>
      <c r="F1" s="263"/>
      <c r="G1" s="263"/>
    </row>
    <row r="2" spans="1:7" s="265" customFormat="1" ht="18" customHeight="1">
      <c r="A2" s="266" t="s">
        <v>298</v>
      </c>
      <c r="B2" s="267"/>
      <c r="C2" s="268"/>
      <c r="D2" s="267"/>
      <c r="E2" s="267"/>
      <c r="F2" s="267"/>
      <c r="G2" s="267"/>
    </row>
    <row r="3" spans="1:7" s="265" customFormat="1" ht="18" customHeight="1">
      <c r="A3" s="269" t="s">
        <v>299</v>
      </c>
      <c r="B3" s="267"/>
      <c r="C3" s="270"/>
      <c r="D3" s="267"/>
      <c r="E3" s="267"/>
      <c r="F3" s="267"/>
      <c r="G3" s="267"/>
    </row>
    <row r="4" spans="1:9" s="225" customFormat="1" ht="17.25">
      <c r="A4" s="226"/>
      <c r="C4" s="11" t="s">
        <v>302</v>
      </c>
      <c r="D4" s="227"/>
      <c r="E4" s="227"/>
      <c r="F4" s="227"/>
      <c r="G4" s="227"/>
      <c r="I4" s="228"/>
    </row>
    <row r="5" spans="1:9" s="225" customFormat="1" ht="17.25">
      <c r="A5" s="227"/>
      <c r="B5" s="227"/>
      <c r="C5" s="229" t="s">
        <v>304</v>
      </c>
      <c r="F5" s="227"/>
      <c r="G5" s="227"/>
      <c r="I5" s="230"/>
    </row>
    <row r="6" spans="1:9" s="225" customFormat="1" ht="17.25">
      <c r="A6" s="227"/>
      <c r="B6" s="227"/>
      <c r="C6" s="229"/>
      <c r="F6" s="227"/>
      <c r="G6" s="227"/>
      <c r="I6" s="230"/>
    </row>
    <row r="7" spans="1:7" ht="15">
      <c r="A7" s="6" t="s">
        <v>74</v>
      </c>
      <c r="B7" s="227" t="s">
        <v>93</v>
      </c>
      <c r="C7" s="14" t="s">
        <v>75</v>
      </c>
      <c r="D7" s="2"/>
      <c r="E7" s="2" t="s">
        <v>90</v>
      </c>
      <c r="F7" s="231">
        <v>1</v>
      </c>
      <c r="G7" s="232">
        <f>TIME(11,0,0)</f>
        <v>0.4583333333333333</v>
      </c>
    </row>
    <row r="8" spans="1:7" ht="15">
      <c r="A8" s="2">
        <v>1.1</v>
      </c>
      <c r="B8" s="227" t="s">
        <v>93</v>
      </c>
      <c r="C8" s="345" t="s">
        <v>98</v>
      </c>
      <c r="D8" s="2"/>
      <c r="E8" s="2" t="s">
        <v>100</v>
      </c>
      <c r="F8" s="231">
        <v>10</v>
      </c>
      <c r="G8" s="232">
        <f>G7+TIME(0,F7,0)</f>
        <v>0.45902777777777776</v>
      </c>
    </row>
    <row r="9" spans="1:7" ht="12.75" customHeight="1">
      <c r="A9" s="2"/>
      <c r="B9" s="227"/>
      <c r="C9" s="346" t="s">
        <v>2</v>
      </c>
      <c r="D9" s="2"/>
      <c r="E9" s="2"/>
      <c r="F9" s="231"/>
      <c r="G9" s="232">
        <f aca="true" t="shared" si="0" ref="G9:G31">G8+TIME(0,F8,0)</f>
        <v>0.4659722222222222</v>
      </c>
    </row>
    <row r="10" spans="1:7" ht="12.75" customHeight="1">
      <c r="A10" s="2"/>
      <c r="B10" s="227"/>
      <c r="C10" s="346" t="s">
        <v>237</v>
      </c>
      <c r="D10" s="2"/>
      <c r="E10" s="2"/>
      <c r="F10" s="231"/>
      <c r="G10" s="232">
        <f t="shared" si="0"/>
        <v>0.4659722222222222</v>
      </c>
    </row>
    <row r="11" spans="1:7" ht="15" customHeight="1">
      <c r="A11" s="2"/>
      <c r="B11" s="227"/>
      <c r="C11" s="346" t="s">
        <v>245</v>
      </c>
      <c r="D11" s="2"/>
      <c r="E11" s="2"/>
      <c r="F11" s="231"/>
      <c r="G11" s="232">
        <f t="shared" si="0"/>
        <v>0.4659722222222222</v>
      </c>
    </row>
    <row r="12" spans="1:7" ht="15" customHeight="1">
      <c r="A12" s="2"/>
      <c r="B12" s="227"/>
      <c r="C12" s="346"/>
      <c r="D12" s="2"/>
      <c r="E12" s="2"/>
      <c r="F12" s="231"/>
      <c r="G12" s="232">
        <f t="shared" si="0"/>
        <v>0.4659722222222222</v>
      </c>
    </row>
    <row r="13" spans="1:7" ht="15">
      <c r="A13" s="2">
        <v>2</v>
      </c>
      <c r="B13" s="2"/>
      <c r="C13" s="2"/>
      <c r="D13" s="6"/>
      <c r="E13" s="2"/>
      <c r="F13" s="231"/>
      <c r="G13" s="232">
        <f t="shared" si="0"/>
        <v>0.4659722222222222</v>
      </c>
    </row>
    <row r="14" spans="1:7" ht="15">
      <c r="A14" s="2"/>
      <c r="B14" s="2"/>
      <c r="C14" s="2"/>
      <c r="D14" s="6"/>
      <c r="E14" s="2"/>
      <c r="F14" s="231"/>
      <c r="G14" s="232">
        <f t="shared" si="0"/>
        <v>0.4659722222222222</v>
      </c>
    </row>
    <row r="15" spans="1:7" ht="15">
      <c r="A15" s="7" t="s">
        <v>285</v>
      </c>
      <c r="B15" s="2" t="s">
        <v>80</v>
      </c>
      <c r="C15" s="2" t="s">
        <v>192</v>
      </c>
      <c r="D15" s="6" t="s">
        <v>97</v>
      </c>
      <c r="E15" s="2" t="s">
        <v>315</v>
      </c>
      <c r="F15" s="231">
        <v>15</v>
      </c>
      <c r="G15" s="232">
        <f t="shared" si="0"/>
        <v>0.4659722222222222</v>
      </c>
    </row>
    <row r="16" spans="1:7" ht="15">
      <c r="A16" s="7" t="s">
        <v>286</v>
      </c>
      <c r="B16" s="2" t="s">
        <v>80</v>
      </c>
      <c r="C16" s="2" t="s">
        <v>196</v>
      </c>
      <c r="D16" s="6" t="s">
        <v>97</v>
      </c>
      <c r="E16" s="2" t="s">
        <v>206</v>
      </c>
      <c r="F16" s="231">
        <v>15</v>
      </c>
      <c r="G16" s="232">
        <f t="shared" si="0"/>
        <v>0.47638888888888886</v>
      </c>
    </row>
    <row r="17" spans="1:7" ht="15">
      <c r="A17" s="7" t="s">
        <v>208</v>
      </c>
      <c r="B17" s="2" t="s">
        <v>82</v>
      </c>
      <c r="C17" s="2" t="s">
        <v>316</v>
      </c>
      <c r="D17" s="6" t="s">
        <v>97</v>
      </c>
      <c r="E17" s="2" t="s">
        <v>206</v>
      </c>
      <c r="F17" s="231">
        <v>5</v>
      </c>
      <c r="G17" s="232">
        <f t="shared" si="0"/>
        <v>0.48680555555555555</v>
      </c>
    </row>
    <row r="18" spans="1:7" ht="15">
      <c r="A18" s="7" t="s">
        <v>209</v>
      </c>
      <c r="B18" s="2" t="s">
        <v>82</v>
      </c>
      <c r="C18" s="2" t="s">
        <v>199</v>
      </c>
      <c r="D18" s="6" t="s">
        <v>97</v>
      </c>
      <c r="E18" s="2" t="s">
        <v>90</v>
      </c>
      <c r="F18" s="231">
        <v>5</v>
      </c>
      <c r="G18" s="232">
        <f t="shared" si="0"/>
        <v>0.49027777777777776</v>
      </c>
    </row>
    <row r="19" spans="1:7" ht="15" hidden="1">
      <c r="A19" s="7" t="s">
        <v>210</v>
      </c>
      <c r="B19" s="2" t="s">
        <v>82</v>
      </c>
      <c r="C19" s="2" t="s">
        <v>264</v>
      </c>
      <c r="D19" s="6" t="s">
        <v>97</v>
      </c>
      <c r="E19" s="2" t="s">
        <v>129</v>
      </c>
      <c r="F19" s="231">
        <v>5</v>
      </c>
      <c r="G19" s="232">
        <f t="shared" si="0"/>
        <v>0.49374999999999997</v>
      </c>
    </row>
    <row r="20" spans="1:7" ht="15">
      <c r="A20" s="7" t="s">
        <v>210</v>
      </c>
      <c r="B20" s="2" t="s">
        <v>82</v>
      </c>
      <c r="C20" s="2" t="s">
        <v>264</v>
      </c>
      <c r="D20" s="6"/>
      <c r="E20" s="2" t="s">
        <v>129</v>
      </c>
      <c r="F20" s="231">
        <v>5</v>
      </c>
      <c r="G20" s="232">
        <f t="shared" si="0"/>
        <v>0.4972222222222222</v>
      </c>
    </row>
    <row r="21" spans="1:7" ht="15">
      <c r="A21" s="7" t="s">
        <v>317</v>
      </c>
      <c r="B21" s="2"/>
      <c r="C21" s="2" t="s">
        <v>265</v>
      </c>
      <c r="D21" s="6" t="s">
        <v>97</v>
      </c>
      <c r="E21" s="2" t="s">
        <v>202</v>
      </c>
      <c r="F21" s="231">
        <v>5</v>
      </c>
      <c r="G21" s="232">
        <f t="shared" si="0"/>
        <v>0.5006944444444444</v>
      </c>
    </row>
    <row r="22" spans="1:7" ht="15">
      <c r="A22" s="7" t="s">
        <v>211</v>
      </c>
      <c r="B22" s="2" t="s">
        <v>82</v>
      </c>
      <c r="C22" s="2" t="s">
        <v>266</v>
      </c>
      <c r="D22" s="6" t="s">
        <v>97</v>
      </c>
      <c r="E22" s="2" t="s">
        <v>269</v>
      </c>
      <c r="F22" s="231">
        <v>5</v>
      </c>
      <c r="G22" s="232">
        <f t="shared" si="0"/>
        <v>0.5041666666666667</v>
      </c>
    </row>
    <row r="23" spans="1:7" ht="15">
      <c r="A23" s="7" t="s">
        <v>212</v>
      </c>
      <c r="B23" s="2" t="s">
        <v>82</v>
      </c>
      <c r="C23" s="2" t="s">
        <v>271</v>
      </c>
      <c r="D23" s="6" t="s">
        <v>97</v>
      </c>
      <c r="E23" s="2" t="s">
        <v>268</v>
      </c>
      <c r="F23" s="231">
        <v>5</v>
      </c>
      <c r="G23" s="232">
        <f t="shared" si="0"/>
        <v>0.5076388888888889</v>
      </c>
    </row>
    <row r="24" spans="1:7" ht="15">
      <c r="A24" s="7" t="s">
        <v>213</v>
      </c>
      <c r="B24" s="2" t="s">
        <v>80</v>
      </c>
      <c r="C24" s="2" t="s">
        <v>267</v>
      </c>
      <c r="D24" s="6" t="s">
        <v>97</v>
      </c>
      <c r="E24" s="2" t="s">
        <v>215</v>
      </c>
      <c r="F24" s="231">
        <v>5</v>
      </c>
      <c r="G24" s="232">
        <f t="shared" si="0"/>
        <v>0.5111111111111111</v>
      </c>
    </row>
    <row r="25" spans="1:7" ht="15">
      <c r="A25" s="7" t="s">
        <v>272</v>
      </c>
      <c r="B25" s="2" t="s">
        <v>82</v>
      </c>
      <c r="C25" s="2" t="s">
        <v>200</v>
      </c>
      <c r="D25" s="6" t="s">
        <v>97</v>
      </c>
      <c r="E25" s="2" t="s">
        <v>270</v>
      </c>
      <c r="F25" s="231">
        <v>5</v>
      </c>
      <c r="G25" s="232">
        <f t="shared" si="0"/>
        <v>0.5145833333333333</v>
      </c>
    </row>
    <row r="26" ht="15">
      <c r="G26" s="232">
        <f t="shared" si="0"/>
        <v>0.5180555555555555</v>
      </c>
    </row>
    <row r="27" spans="1:7" ht="15">
      <c r="A27" s="7"/>
      <c r="B27" s="2"/>
      <c r="C27" s="2"/>
      <c r="D27" s="6"/>
      <c r="E27" s="2"/>
      <c r="F27" s="231"/>
      <c r="G27" s="232">
        <f t="shared" si="0"/>
        <v>0.5180555555555555</v>
      </c>
    </row>
    <row r="28" spans="1:7" s="282" customFormat="1" ht="15">
      <c r="A28" s="275" t="s">
        <v>91</v>
      </c>
      <c r="B28" s="276" t="s">
        <v>82</v>
      </c>
      <c r="C28" s="277"/>
      <c r="D28" s="278" t="s">
        <v>76</v>
      </c>
      <c r="E28" s="279"/>
      <c r="F28" s="280"/>
      <c r="G28" s="281">
        <f t="shared" si="0"/>
        <v>0.5180555555555555</v>
      </c>
    </row>
    <row r="29" spans="1:7" ht="15">
      <c r="A29" s="7"/>
      <c r="B29" s="2"/>
      <c r="C29" s="233"/>
      <c r="D29" s="6"/>
      <c r="E29" s="2"/>
      <c r="F29" s="231"/>
      <c r="G29" s="232">
        <f t="shared" si="0"/>
        <v>0.5180555555555555</v>
      </c>
    </row>
    <row r="30" spans="1:7" ht="15">
      <c r="A30" s="7"/>
      <c r="B30" s="2"/>
      <c r="C30" s="233" t="s">
        <v>95</v>
      </c>
      <c r="D30" s="6"/>
      <c r="E30" s="2"/>
      <c r="F30" s="231"/>
      <c r="G30" s="232">
        <f t="shared" si="0"/>
        <v>0.5180555555555555</v>
      </c>
    </row>
    <row r="31" spans="1:7" ht="15">
      <c r="A31" s="7" t="s">
        <v>92</v>
      </c>
      <c r="B31" s="2" t="s">
        <v>80</v>
      </c>
      <c r="C31" s="2" t="s">
        <v>181</v>
      </c>
      <c r="D31" s="2" t="s">
        <v>76</v>
      </c>
      <c r="E31" s="2" t="s">
        <v>90</v>
      </c>
      <c r="F31" s="231">
        <v>60</v>
      </c>
      <c r="G31" s="232">
        <f t="shared" si="0"/>
        <v>0.5180555555555555</v>
      </c>
    </row>
    <row r="32" spans="1:7" ht="15">
      <c r="A32" s="7"/>
      <c r="B32" s="2"/>
      <c r="C32" s="2"/>
      <c r="D32" s="2"/>
      <c r="E32" s="2"/>
      <c r="F32" s="231"/>
      <c r="G32" s="232"/>
    </row>
    <row r="33" spans="1:7" ht="15">
      <c r="A33" s="7"/>
      <c r="B33" s="2" t="s">
        <v>214</v>
      </c>
      <c r="C33" s="2"/>
      <c r="D33" s="2"/>
      <c r="E33" s="2"/>
      <c r="F33" s="231"/>
      <c r="G33" s="232">
        <f>TIME(13,30,0)</f>
        <v>0.5625</v>
      </c>
    </row>
    <row r="34" spans="1:7" ht="15">
      <c r="A34" s="7"/>
      <c r="B34" s="2"/>
      <c r="C34" s="2"/>
      <c r="D34" s="2"/>
      <c r="E34" s="2"/>
      <c r="F34" s="231"/>
      <c r="G34" s="232"/>
    </row>
    <row r="35" spans="1:7" ht="15">
      <c r="A35" s="7"/>
      <c r="B35" s="234"/>
      <c r="C35" s="235" t="s">
        <v>36</v>
      </c>
      <c r="D35" s="234"/>
      <c r="E35" s="234"/>
      <c r="F35" s="231"/>
      <c r="G35" s="232"/>
    </row>
    <row r="36" spans="1:7" ht="15">
      <c r="A36" s="7"/>
      <c r="B36" s="234"/>
      <c r="C36" s="235"/>
      <c r="D36" s="234"/>
      <c r="E36" s="234"/>
      <c r="F36" s="231"/>
      <c r="G36" s="232"/>
    </row>
    <row r="37" spans="1:7" ht="15">
      <c r="A37" s="7" t="s">
        <v>83</v>
      </c>
      <c r="B37" s="2" t="s">
        <v>83</v>
      </c>
      <c r="C37" s="227" t="s">
        <v>84</v>
      </c>
      <c r="D37" s="2" t="s">
        <v>83</v>
      </c>
      <c r="E37" s="227"/>
      <c r="F37" s="231" t="s">
        <v>83</v>
      </c>
      <c r="G37" s="232" t="s">
        <v>83</v>
      </c>
    </row>
    <row r="38" spans="1:4" ht="15">
      <c r="A38" s="2"/>
      <c r="B38" s="227"/>
      <c r="C38" s="227" t="s">
        <v>85</v>
      </c>
      <c r="D38" s="227"/>
    </row>
    <row r="40" ht="15">
      <c r="C40" s="224" t="s">
        <v>83</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AB61"/>
  <sheetViews>
    <sheetView showGridLines="0" tabSelected="1" workbookViewId="0" topLeftCell="A14">
      <selection activeCell="F40" sqref="F40"/>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2.09765625" style="0" customWidth="1"/>
    <col min="6" max="6" width="3.69921875" style="0" customWidth="1"/>
    <col min="7" max="7" width="8.69921875" style="0" customWidth="1"/>
    <col min="8" max="8" width="3.69921875" style="0" customWidth="1"/>
  </cols>
  <sheetData>
    <row r="1" spans="1:7" s="265" customFormat="1" ht="21">
      <c r="A1" s="262" t="s">
        <v>297</v>
      </c>
      <c r="B1" s="263"/>
      <c r="C1" s="264"/>
      <c r="D1" s="263"/>
      <c r="E1" s="263"/>
      <c r="F1" s="263"/>
      <c r="G1" s="263"/>
    </row>
    <row r="2" spans="1:7" s="265" customFormat="1" ht="18" customHeight="1">
      <c r="A2" s="266" t="s">
        <v>298</v>
      </c>
      <c r="B2" s="267"/>
      <c r="C2" s="268"/>
      <c r="D2" s="267"/>
      <c r="E2" s="267"/>
      <c r="F2" s="267"/>
      <c r="G2" s="267"/>
    </row>
    <row r="3" spans="1:7" s="265" customFormat="1" ht="18" customHeight="1">
      <c r="A3" s="269" t="s">
        <v>299</v>
      </c>
      <c r="B3" s="267"/>
      <c r="C3" s="270"/>
      <c r="D3" s="267"/>
      <c r="E3" s="267"/>
      <c r="F3" s="267"/>
      <c r="G3" s="267"/>
    </row>
    <row r="4" spans="1:28" s="9" customFormat="1" ht="17.25">
      <c r="A4" s="222"/>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1"/>
    </row>
    <row r="5" spans="1:9" s="9" customFormat="1" ht="17.25">
      <c r="A5" s="134"/>
      <c r="C5" s="11" t="s">
        <v>302</v>
      </c>
      <c r="D5" s="1"/>
      <c r="E5" s="1"/>
      <c r="F5" s="1"/>
      <c r="G5" s="1"/>
      <c r="I5" s="20"/>
    </row>
    <row r="6" spans="1:9" s="9" customFormat="1" ht="17.25">
      <c r="A6" s="1"/>
      <c r="B6" s="1"/>
      <c r="C6" s="23" t="s">
        <v>303</v>
      </c>
      <c r="F6" s="1"/>
      <c r="G6" s="1"/>
      <c r="I6" s="133"/>
    </row>
    <row r="7" spans="1:7" ht="15">
      <c r="A7" s="1"/>
      <c r="B7" s="1"/>
      <c r="D7" s="1"/>
      <c r="E7" s="1"/>
      <c r="F7" s="1"/>
      <c r="G7" s="1"/>
    </row>
    <row r="8" spans="1:7" ht="15">
      <c r="A8" s="2" t="s">
        <v>74</v>
      </c>
      <c r="B8" s="1" t="s">
        <v>93</v>
      </c>
      <c r="C8" s="2" t="s">
        <v>75</v>
      </c>
      <c r="D8" s="2" t="s">
        <v>76</v>
      </c>
      <c r="E8" s="6" t="s">
        <v>90</v>
      </c>
      <c r="F8" s="3">
        <v>1</v>
      </c>
      <c r="G8" s="4">
        <f>TIME(8,0,0)</f>
        <v>0.3333333333333333</v>
      </c>
    </row>
    <row r="9" spans="1:7" ht="15">
      <c r="A9" s="2" t="s">
        <v>77</v>
      </c>
      <c r="B9" s="1"/>
      <c r="C9" s="2"/>
      <c r="D9" s="2"/>
      <c r="E9" s="2"/>
      <c r="F9" s="3"/>
      <c r="G9" s="4">
        <f aca="true" t="shared" si="0" ref="G9:G16">G8+TIME(0,F8,0)</f>
        <v>0.33402777777777776</v>
      </c>
    </row>
    <row r="10" spans="1:7" ht="15">
      <c r="A10" s="2" t="s">
        <v>78</v>
      </c>
      <c r="B10" s="2" t="s">
        <v>93</v>
      </c>
      <c r="C10" s="2" t="s">
        <v>98</v>
      </c>
      <c r="D10" s="2" t="s">
        <v>76</v>
      </c>
      <c r="E10" s="2" t="s">
        <v>90</v>
      </c>
      <c r="F10" s="3">
        <v>1</v>
      </c>
      <c r="G10" s="4">
        <f t="shared" si="0"/>
        <v>0.33402777777777776</v>
      </c>
    </row>
    <row r="11" spans="1:7" ht="15">
      <c r="A11" s="2"/>
      <c r="B11" s="2"/>
      <c r="C11" s="2" t="s">
        <v>320</v>
      </c>
      <c r="D11" s="2"/>
      <c r="E11" s="2"/>
      <c r="F11" s="3"/>
      <c r="G11" s="4">
        <f t="shared" si="0"/>
        <v>0.3347222222222222</v>
      </c>
    </row>
    <row r="12" spans="1:7" ht="15">
      <c r="A12" s="2"/>
      <c r="B12" s="2"/>
      <c r="C12" s="2"/>
      <c r="D12" s="2"/>
      <c r="E12" s="2"/>
      <c r="F12" s="3"/>
      <c r="G12" s="4">
        <f t="shared" si="0"/>
        <v>0.3347222222222222</v>
      </c>
    </row>
    <row r="13" spans="1:7" ht="15">
      <c r="A13" s="2"/>
      <c r="B13" s="2" t="s">
        <v>79</v>
      </c>
      <c r="C13" s="2"/>
      <c r="D13" s="2"/>
      <c r="E13" s="2"/>
      <c r="F13" s="3"/>
      <c r="G13" s="4">
        <f t="shared" si="0"/>
        <v>0.3347222222222222</v>
      </c>
    </row>
    <row r="14" spans="1:7" ht="15">
      <c r="A14" s="8" t="s">
        <v>91</v>
      </c>
      <c r="B14" s="2" t="s">
        <v>81</v>
      </c>
      <c r="C14" s="1" t="s">
        <v>96</v>
      </c>
      <c r="D14" s="2" t="s">
        <v>76</v>
      </c>
      <c r="E14" s="5" t="s">
        <v>90</v>
      </c>
      <c r="F14" s="3">
        <v>5</v>
      </c>
      <c r="G14" s="4">
        <f t="shared" si="0"/>
        <v>0.3347222222222222</v>
      </c>
    </row>
    <row r="15" spans="1:7" ht="15">
      <c r="A15" s="8"/>
      <c r="B15" s="1"/>
      <c r="C15" s="15"/>
      <c r="D15" s="1"/>
      <c r="E15" s="1"/>
      <c r="F15" s="1"/>
      <c r="G15" s="4">
        <f t="shared" si="0"/>
        <v>0.3381944444444444</v>
      </c>
    </row>
    <row r="16" spans="1:7" ht="15">
      <c r="A16" s="7" t="s">
        <v>44</v>
      </c>
      <c r="B16" s="1" t="s">
        <v>80</v>
      </c>
      <c r="C16" s="15" t="s">
        <v>197</v>
      </c>
      <c r="D16" s="12" t="s">
        <v>97</v>
      </c>
      <c r="E16" s="1" t="s">
        <v>206</v>
      </c>
      <c r="F16" s="1">
        <v>5</v>
      </c>
      <c r="G16" s="4">
        <f t="shared" si="0"/>
        <v>0.3381944444444444</v>
      </c>
    </row>
    <row r="17" spans="1:7" ht="15">
      <c r="A17" s="7"/>
      <c r="B17" s="1"/>
      <c r="C17" s="272"/>
      <c r="D17" s="12"/>
      <c r="E17" s="1"/>
      <c r="F17" s="1"/>
      <c r="G17" s="4"/>
    </row>
    <row r="18" spans="1:7" ht="15">
      <c r="A18" s="7" t="s">
        <v>45</v>
      </c>
      <c r="B18" s="1" t="s">
        <v>80</v>
      </c>
      <c r="C18" s="15" t="s">
        <v>201</v>
      </c>
      <c r="D18" s="12" t="s">
        <v>97</v>
      </c>
      <c r="E18" s="1" t="s">
        <v>315</v>
      </c>
      <c r="F18" s="1">
        <v>10</v>
      </c>
      <c r="G18" s="4">
        <f>G16+TIME(0,F16,0)</f>
        <v>0.3416666666666666</v>
      </c>
    </row>
    <row r="19" spans="1:7" ht="15">
      <c r="A19" s="7" t="s">
        <v>176</v>
      </c>
      <c r="B19" s="1" t="s">
        <v>82</v>
      </c>
      <c r="C19" s="15" t="s">
        <v>318</v>
      </c>
      <c r="D19" s="12" t="s">
        <v>97</v>
      </c>
      <c r="E19" s="1" t="s">
        <v>206</v>
      </c>
      <c r="F19" s="1">
        <v>5</v>
      </c>
      <c r="G19" s="4">
        <f aca="true" t="shared" si="1" ref="G19:G27">G18+TIME(0,F18,0)</f>
        <v>0.34861111111111104</v>
      </c>
    </row>
    <row r="20" spans="1:7" ht="15">
      <c r="A20" s="7" t="s">
        <v>71</v>
      </c>
      <c r="B20" s="1" t="s">
        <v>82</v>
      </c>
      <c r="C20" s="15" t="s">
        <v>233</v>
      </c>
      <c r="D20" s="12" t="s">
        <v>97</v>
      </c>
      <c r="E20" s="1" t="s">
        <v>90</v>
      </c>
      <c r="F20" s="1">
        <v>5</v>
      </c>
      <c r="G20" s="4">
        <f t="shared" si="1"/>
        <v>0.35208333333333325</v>
      </c>
    </row>
    <row r="21" spans="1:7" ht="15">
      <c r="A21" s="7" t="s">
        <v>72</v>
      </c>
      <c r="B21" s="1" t="s">
        <v>80</v>
      </c>
      <c r="C21" s="15" t="s">
        <v>39</v>
      </c>
      <c r="D21" s="12" t="s">
        <v>97</v>
      </c>
      <c r="E21" s="1" t="s">
        <v>129</v>
      </c>
      <c r="F21" s="1">
        <v>5</v>
      </c>
      <c r="G21" s="4">
        <f t="shared" si="1"/>
        <v>0.35555555555555546</v>
      </c>
    </row>
    <row r="22" spans="1:7" ht="15">
      <c r="A22" s="7" t="s">
        <v>72</v>
      </c>
      <c r="B22" s="1" t="s">
        <v>82</v>
      </c>
      <c r="C22" s="15" t="s">
        <v>40</v>
      </c>
      <c r="D22" s="1" t="s">
        <v>97</v>
      </c>
      <c r="E22" s="1" t="s">
        <v>202</v>
      </c>
      <c r="F22" s="3">
        <v>5</v>
      </c>
      <c r="G22" s="4">
        <f t="shared" si="1"/>
        <v>0.35902777777777767</v>
      </c>
    </row>
    <row r="23" spans="1:7" ht="15">
      <c r="A23" s="7" t="s">
        <v>46</v>
      </c>
      <c r="B23" s="1" t="s">
        <v>82</v>
      </c>
      <c r="C23" s="15" t="s">
        <v>41</v>
      </c>
      <c r="D23" s="1" t="s">
        <v>97</v>
      </c>
      <c r="E23" s="1" t="s">
        <v>269</v>
      </c>
      <c r="F23" s="1">
        <v>5</v>
      </c>
      <c r="G23" s="4">
        <f t="shared" si="1"/>
        <v>0.3624999999999999</v>
      </c>
    </row>
    <row r="24" spans="1:7" ht="15">
      <c r="A24" s="7" t="s">
        <v>47</v>
      </c>
      <c r="B24" s="1" t="s">
        <v>82</v>
      </c>
      <c r="C24" s="15" t="s">
        <v>42</v>
      </c>
      <c r="D24" s="1" t="s">
        <v>97</v>
      </c>
      <c r="E24" s="1" t="s">
        <v>268</v>
      </c>
      <c r="F24" s="3">
        <v>5</v>
      </c>
      <c r="G24" s="4">
        <f t="shared" si="1"/>
        <v>0.3659722222222221</v>
      </c>
    </row>
    <row r="25" spans="1:7" ht="15">
      <c r="A25" s="7" t="s">
        <v>48</v>
      </c>
      <c r="B25" s="2" t="s">
        <v>80</v>
      </c>
      <c r="C25" s="15" t="s">
        <v>43</v>
      </c>
      <c r="D25" s="1" t="s">
        <v>97</v>
      </c>
      <c r="E25" s="1" t="s">
        <v>215</v>
      </c>
      <c r="F25" s="1">
        <v>5</v>
      </c>
      <c r="G25" s="4">
        <f t="shared" si="1"/>
        <v>0.3694444444444443</v>
      </c>
    </row>
    <row r="26" spans="1:7" ht="15">
      <c r="A26" s="7" t="s">
        <v>49</v>
      </c>
      <c r="B26" s="1" t="s">
        <v>82</v>
      </c>
      <c r="C26" s="15" t="s">
        <v>132</v>
      </c>
      <c r="D26" s="1" t="s">
        <v>97</v>
      </c>
      <c r="E26" s="1" t="s">
        <v>270</v>
      </c>
      <c r="F26" s="1">
        <v>5</v>
      </c>
      <c r="G26" s="4">
        <f t="shared" si="1"/>
        <v>0.3729166666666665</v>
      </c>
    </row>
    <row r="27" spans="1:7" ht="15">
      <c r="A27" s="7" t="s">
        <v>50</v>
      </c>
      <c r="B27" s="1" t="s">
        <v>82</v>
      </c>
      <c r="C27" s="15" t="s">
        <v>174</v>
      </c>
      <c r="D27" s="12" t="s">
        <v>97</v>
      </c>
      <c r="E27" s="1" t="s">
        <v>73</v>
      </c>
      <c r="F27" s="1">
        <v>5</v>
      </c>
      <c r="G27" s="4">
        <f t="shared" si="1"/>
        <v>0.3763888888888887</v>
      </c>
    </row>
    <row r="28" spans="1:7" ht="15">
      <c r="A28" s="7" t="s">
        <v>51</v>
      </c>
      <c r="B28" s="1" t="s">
        <v>82</v>
      </c>
      <c r="C28" s="15" t="s">
        <v>64</v>
      </c>
      <c r="D28" s="12" t="s">
        <v>97</v>
      </c>
      <c r="E28" s="1" t="s">
        <v>207</v>
      </c>
      <c r="F28" s="1">
        <v>5</v>
      </c>
      <c r="G28" s="4">
        <f>G27+TIME(0,F28,0)</f>
        <v>0.3798611111111109</v>
      </c>
    </row>
    <row r="29" spans="1:7" ht="15">
      <c r="A29" s="7" t="s">
        <v>52</v>
      </c>
      <c r="B29" s="1" t="s">
        <v>82</v>
      </c>
      <c r="C29" s="15" t="s">
        <v>234</v>
      </c>
      <c r="D29" s="12" t="s">
        <v>97</v>
      </c>
      <c r="E29" s="1" t="s">
        <v>235</v>
      </c>
      <c r="F29" s="1">
        <v>5</v>
      </c>
      <c r="G29" s="4">
        <f aca="true" t="shared" si="2" ref="G29:G47">G28+TIME(0,F29,0)</f>
        <v>0.38333333333333314</v>
      </c>
    </row>
    <row r="30" spans="1:7" ht="15">
      <c r="A30" s="7" t="s">
        <v>53</v>
      </c>
      <c r="B30" s="1" t="s">
        <v>82</v>
      </c>
      <c r="C30" s="15" t="s">
        <v>65</v>
      </c>
      <c r="D30" s="12" t="s">
        <v>97</v>
      </c>
      <c r="E30" s="1" t="s">
        <v>37</v>
      </c>
      <c r="F30" s="1">
        <v>5</v>
      </c>
      <c r="G30" s="4">
        <f t="shared" si="2"/>
        <v>0.38680555555555535</v>
      </c>
    </row>
    <row r="31" spans="1:7" ht="15">
      <c r="A31" s="7" t="s">
        <v>54</v>
      </c>
      <c r="B31" s="177" t="s">
        <v>82</v>
      </c>
      <c r="C31" s="15" t="s">
        <v>38</v>
      </c>
      <c r="D31" s="179" t="s">
        <v>97</v>
      </c>
      <c r="E31" s="177" t="s">
        <v>273</v>
      </c>
      <c r="F31" s="1">
        <v>5</v>
      </c>
      <c r="G31" s="4">
        <f t="shared" si="2"/>
        <v>0.39027777777777756</v>
      </c>
    </row>
    <row r="32" spans="1:7" ht="15">
      <c r="A32" s="7" t="s">
        <v>55</v>
      </c>
      <c r="B32" s="177" t="s">
        <v>82</v>
      </c>
      <c r="C32" s="15" t="s">
        <v>66</v>
      </c>
      <c r="D32" s="12" t="s">
        <v>97</v>
      </c>
      <c r="E32" s="1" t="s">
        <v>90</v>
      </c>
      <c r="F32" s="1">
        <v>5</v>
      </c>
      <c r="G32" s="4">
        <f t="shared" si="2"/>
        <v>0.39374999999999977</v>
      </c>
    </row>
    <row r="33" spans="1:7" ht="15">
      <c r="A33" s="7" t="s">
        <v>56</v>
      </c>
      <c r="B33" s="177" t="s">
        <v>82</v>
      </c>
      <c r="C33" s="15" t="s">
        <v>67</v>
      </c>
      <c r="D33" s="12" t="s">
        <v>97</v>
      </c>
      <c r="E33" s="1" t="s">
        <v>202</v>
      </c>
      <c r="F33" s="1">
        <v>5</v>
      </c>
      <c r="G33" s="4">
        <f t="shared" si="2"/>
        <v>0.397222222222222</v>
      </c>
    </row>
    <row r="34" spans="1:7" ht="15">
      <c r="A34" s="7" t="s">
        <v>57</v>
      </c>
      <c r="B34" s="177"/>
      <c r="C34" s="15"/>
      <c r="D34" s="12"/>
      <c r="E34" s="1"/>
      <c r="F34" s="1"/>
      <c r="G34" s="4">
        <f t="shared" si="2"/>
        <v>0.397222222222222</v>
      </c>
    </row>
    <row r="35" spans="1:7" ht="15">
      <c r="A35" s="7" t="s">
        <v>58</v>
      </c>
      <c r="B35" s="177"/>
      <c r="C35" s="15"/>
      <c r="D35" s="12"/>
      <c r="E35" s="1"/>
      <c r="F35" s="1"/>
      <c r="G35" s="4">
        <f t="shared" si="2"/>
        <v>0.397222222222222</v>
      </c>
    </row>
    <row r="36" spans="1:7" ht="15">
      <c r="A36" s="7" t="s">
        <v>59</v>
      </c>
      <c r="B36" s="177"/>
      <c r="C36" s="15"/>
      <c r="D36" s="12"/>
      <c r="E36" s="1"/>
      <c r="F36" s="1"/>
      <c r="G36" s="4">
        <f t="shared" si="2"/>
        <v>0.397222222222222</v>
      </c>
    </row>
    <row r="37" spans="1:7" ht="15">
      <c r="A37" s="7" t="s">
        <v>60</v>
      </c>
      <c r="B37" s="177"/>
      <c r="C37" s="178"/>
      <c r="D37" s="12"/>
      <c r="E37" s="177"/>
      <c r="F37" s="1"/>
      <c r="G37" s="4">
        <f t="shared" si="2"/>
        <v>0.397222222222222</v>
      </c>
    </row>
    <row r="38" spans="1:7" ht="15">
      <c r="A38" s="7" t="s">
        <v>61</v>
      </c>
      <c r="B38" s="177"/>
      <c r="C38" s="178"/>
      <c r="D38" s="12" t="s">
        <v>97</v>
      </c>
      <c r="E38" s="177"/>
      <c r="F38" s="1"/>
      <c r="G38" s="4">
        <f t="shared" si="2"/>
        <v>0.397222222222222</v>
      </c>
    </row>
    <row r="39" spans="1:7" ht="15">
      <c r="A39" s="7" t="s">
        <v>62</v>
      </c>
      <c r="B39" s="2"/>
      <c r="C39" s="10" t="s">
        <v>319</v>
      </c>
      <c r="D39" s="12" t="s">
        <v>97</v>
      </c>
      <c r="E39" s="2" t="s">
        <v>90</v>
      </c>
      <c r="F39" s="3">
        <v>5</v>
      </c>
      <c r="G39" s="4">
        <f t="shared" si="2"/>
        <v>0.4006944444444442</v>
      </c>
    </row>
    <row r="40" spans="1:7" ht="15">
      <c r="A40" s="8"/>
      <c r="B40" s="2"/>
      <c r="C40" s="10"/>
      <c r="D40" s="12" t="s">
        <v>97</v>
      </c>
      <c r="E40" s="5"/>
      <c r="F40" s="3"/>
      <c r="G40" s="4">
        <f t="shared" si="2"/>
        <v>0.4006944444444442</v>
      </c>
    </row>
    <row r="41" spans="1:7" ht="15">
      <c r="A41" s="8" t="s">
        <v>92</v>
      </c>
      <c r="B41" s="2" t="s">
        <v>81</v>
      </c>
      <c r="C41" s="1" t="s">
        <v>95</v>
      </c>
      <c r="D41" s="2" t="s">
        <v>76</v>
      </c>
      <c r="E41" s="5" t="s">
        <v>90</v>
      </c>
      <c r="F41" s="3">
        <v>5</v>
      </c>
      <c r="G41" s="4">
        <f t="shared" si="2"/>
        <v>0.4041666666666664</v>
      </c>
    </row>
    <row r="42" spans="1:7" ht="15">
      <c r="A42" s="8"/>
      <c r="B42" s="2"/>
      <c r="C42" s="10"/>
      <c r="D42" s="2"/>
      <c r="E42" s="5"/>
      <c r="F42" s="3"/>
      <c r="G42" s="4">
        <f t="shared" si="2"/>
        <v>0.4041666666666664</v>
      </c>
    </row>
    <row r="43" ht="15">
      <c r="G43" s="4">
        <f t="shared" si="2"/>
        <v>0.4041666666666664</v>
      </c>
    </row>
    <row r="44" spans="1:7" ht="15">
      <c r="A44" s="8" t="s">
        <v>130</v>
      </c>
      <c r="B44" s="2" t="s">
        <v>81</v>
      </c>
      <c r="C44" s="5" t="s">
        <v>294</v>
      </c>
      <c r="D44" s="2" t="s">
        <v>76</v>
      </c>
      <c r="E44" s="5" t="s">
        <v>90</v>
      </c>
      <c r="F44" s="3">
        <v>5</v>
      </c>
      <c r="G44" s="4">
        <f t="shared" si="2"/>
        <v>0.4076388888888886</v>
      </c>
    </row>
    <row r="45" spans="1:7" ht="15">
      <c r="A45" s="8" t="s">
        <v>131</v>
      </c>
      <c r="B45" s="2" t="s">
        <v>80</v>
      </c>
      <c r="C45" s="5" t="s">
        <v>94</v>
      </c>
      <c r="D45" s="2" t="s">
        <v>76</v>
      </c>
      <c r="E45" s="5" t="s">
        <v>90</v>
      </c>
      <c r="F45" s="3">
        <v>1</v>
      </c>
      <c r="G45" s="4">
        <f t="shared" si="2"/>
        <v>0.40833333333333305</v>
      </c>
    </row>
    <row r="46" spans="1:7" ht="15">
      <c r="A46" s="7"/>
      <c r="B46" s="2"/>
      <c r="C46" s="5"/>
      <c r="D46" s="2"/>
      <c r="E46" s="5"/>
      <c r="F46" s="3"/>
      <c r="G46" s="4">
        <f t="shared" si="2"/>
        <v>0.40833333333333305</v>
      </c>
    </row>
    <row r="47" spans="1:7" ht="15">
      <c r="A47" s="7"/>
      <c r="B47" s="2"/>
      <c r="C47" s="15"/>
      <c r="D47" s="12"/>
      <c r="E47" s="1"/>
      <c r="F47" s="1"/>
      <c r="G47" s="4">
        <f t="shared" si="2"/>
        <v>0.40833333333333305</v>
      </c>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1"/>
      <c r="D55" s="2"/>
      <c r="E55" s="1"/>
      <c r="F55" s="3"/>
      <c r="G55" s="4"/>
    </row>
    <row r="56" spans="1:7" ht="15">
      <c r="A56" s="7" t="s">
        <v>83</v>
      </c>
      <c r="B56" s="2" t="s">
        <v>83</v>
      </c>
      <c r="C56" s="1" t="s">
        <v>84</v>
      </c>
      <c r="D56" s="2" t="s">
        <v>83</v>
      </c>
      <c r="E56" s="1"/>
      <c r="F56" s="3" t="s">
        <v>83</v>
      </c>
      <c r="G56" s="4" t="s">
        <v>83</v>
      </c>
    </row>
    <row r="57" spans="1:4" ht="15">
      <c r="A57" s="2"/>
      <c r="B57" s="1"/>
      <c r="C57" s="1" t="s">
        <v>85</v>
      </c>
      <c r="D57" s="1"/>
    </row>
    <row r="58" spans="1:4" ht="15">
      <c r="A58" s="2" t="s">
        <v>86</v>
      </c>
      <c r="B58" s="1"/>
      <c r="C58" s="1"/>
      <c r="D58" s="1"/>
    </row>
    <row r="59" spans="1:3" ht="15">
      <c r="A59" s="2" t="s">
        <v>87</v>
      </c>
      <c r="B59" s="1"/>
      <c r="C59" s="1"/>
    </row>
    <row r="60" spans="1:3" ht="15">
      <c r="A60" s="2" t="s">
        <v>88</v>
      </c>
      <c r="B60" s="1"/>
      <c r="C60" s="1"/>
    </row>
    <row r="61" spans="1:3" ht="15">
      <c r="A61" s="2" t="s">
        <v>89</v>
      </c>
      <c r="B61" s="1"/>
      <c r="C61"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2005-03-14T13:46:44Z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