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18Mon. slot1" sheetId="3" r:id="rId3"/>
    <sheet name="19Tue.slot2" sheetId="4" r:id="rId4"/>
    <sheet name="20Wed.slot3-5" sheetId="5" r:id="rId5"/>
    <sheet name="21Thu.Slot6" sheetId="6" r:id="rId6"/>
  </sheets>
  <definedNames>
    <definedName name="_Parse_In" localSheetId="2" hidden="1">'18Mon. slot1'!$C$16:$C$26</definedName>
    <definedName name="_Parse_In" localSheetId="3" hidden="1">'19Tue.slot2'!$C$12:$C$22</definedName>
    <definedName name="_Parse_In" localSheetId="4" hidden="1">'20Wed.slot3-5'!$C$25:$C$38</definedName>
    <definedName name="_Parse_In" localSheetId="5" hidden="1">'21Thu.Slot6'!$C$11:$C$22</definedName>
    <definedName name="_Parse_In" localSheetId="1" hidden="1">'Objectives'!$C$17:$C$25</definedName>
    <definedName name="_Parse_Out" localSheetId="2" hidden="1">'18Mon. slot1'!$C$28</definedName>
    <definedName name="_Parse_Out" localSheetId="3" hidden="1">'19Tue.slot2'!$C$24</definedName>
    <definedName name="_Parse_Out" localSheetId="4" hidden="1">'20Wed.slot3-5'!$C$40</definedName>
    <definedName name="_Parse_Out" localSheetId="5" hidden="1">'21Thu.Slot6'!$C$24</definedName>
    <definedName name="_Parse_Out" localSheetId="1" hidden="1">'Objectives'!$C$27</definedName>
    <definedName name="all">#REF!</definedName>
    <definedName name="circular">#REF!</definedName>
    <definedName name="_xlnm.Print_Area" localSheetId="2">'18Mon. slot1'!$A$1:$H$14</definedName>
    <definedName name="_xlnm.Print_Area" localSheetId="3">'19Tue.slot2'!$A$1:$H$10</definedName>
    <definedName name="_xlnm.Print_Area" localSheetId="4">'20Wed.slot3-5'!$A$1:$H$15</definedName>
    <definedName name="_xlnm.Print_Area" localSheetId="5">'21Thu.Slot6'!$1:$5</definedName>
    <definedName name="_xlnm.Print_Area" localSheetId="0">'Graphic'!$B$2:$W$47</definedName>
    <definedName name="_xlnm.Print_Area" localSheetId="1">'Objectives'!$A$1:$H$14</definedName>
    <definedName name="Print_Area_MI" localSheetId="2">'18Mon. slot1'!$C$3:$G$14</definedName>
    <definedName name="PRINT_AREA_MI" localSheetId="2">'18Mon. slot1'!$C$3:$G$14</definedName>
    <definedName name="Print_Area_MI" localSheetId="3">'19Tue.slot2'!$C$3:$G$6</definedName>
    <definedName name="PRINT_AREA_MI" localSheetId="3">'19Tue.slot2'!$C$3:$G$6</definedName>
    <definedName name="Print_Area_MI" localSheetId="4">'20Wed.slot3-5'!$C$3:$G$11</definedName>
    <definedName name="PRINT_AREA_MI" localSheetId="4">'20Wed.slot3-5'!$C$3:$G$11</definedName>
    <definedName name="Print_Area_MI" localSheetId="5">'21Thu.Slot6'!$C$3:$G$5</definedName>
    <definedName name="PRINT_AREA_MI" localSheetId="5">'21Thu.Slot6'!$C$3:$G$5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<sst xmlns="http://schemas.openxmlformats.org/spreadsheetml/2006/main" count="462" uniqueCount="214">
  <si>
    <t xml:space="preserve"> -</t>
  </si>
  <si>
    <t>-</t>
  </si>
  <si>
    <t>R.Fisher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</si>
  <si>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</si>
  <si>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</si>
  <si>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</si>
  <si>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</si>
  <si>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</si>
  <si>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</si>
  <si>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</si>
  <si>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</si>
  <si>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</si>
  <si>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</si>
  <si>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</si>
  <si>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</si>
  <si>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</si>
  <si>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</si>
  <si>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</si>
  <si>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</si>
  <si>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</si>
  <si>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</si>
  <si>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</si>
  <si>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</si>
  <si>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</si>
  <si>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</si>
  <si>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</si>
  <si>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</si>
  <si>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</si>
  <si>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</si>
  <si>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</si>
  <si>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</si>
  <si>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</si>
  <si>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</si>
  <si>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</si>
  <si>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</si>
  <si>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</si>
  <si>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</si>
  <si>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</si>
  <si>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</si>
  <si>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</si>
  <si>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</si>
  <si>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</si>
  <si>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</si>
  <si>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</si>
  <si>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</si>
  <si>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</si>
  <si>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</si>
  <si>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</si>
  <si>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</si>
  <si>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</si>
  <si>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</si>
  <si>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</si>
  <si>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</si>
  <si>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</si>
  <si>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</si>
  <si>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</si>
  <si>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</si>
  <si>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</si>
  <si>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</si>
  <si>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</si>
  <si>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</si>
  <si>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</si>
  <si>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</si>
  <si>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</si>
  <si>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</si>
  <si>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</si>
  <si>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</si>
  <si>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</si>
  <si>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</si>
  <si>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</si>
  <si>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</si>
  <si>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</si>
  <si>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</si>
  <si>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</si>
  <si>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</si>
  <si>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</si>
  <si>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</si>
  <si>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</si>
  <si>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</si>
  <si>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</si>
  <si>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</si>
  <si>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</si>
  <si>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</si>
  <si>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</si>
  <si>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</si>
  <si>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</si>
  <si>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</si>
  <si>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</si>
  <si>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</si>
  <si>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</si>
  <si>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</si>
  <si>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</si>
  <si>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</si>
  <si>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</si>
  <si>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</si>
  <si>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</si>
  <si>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</si>
  <si>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</si>
  <si>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</si>
  <si>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</si>
  <si>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</si>
  <si>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</si>
  <si>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</si>
  <si>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</si>
  <si>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</si>
  <si>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</si>
  <si>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</si>
  <si>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</si>
  <si>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</si>
  <si>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</si>
  <si>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</si>
  <si>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</si>
  <si>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</si>
  <si>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</si>
  <si>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</si>
  <si>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</si>
  <si>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</si>
  <si>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</si>
  <si>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</si>
  <si>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</si>
  <si>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</si>
  <si>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</si>
  <si>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</si>
  <si>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</si>
  <si>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</si>
  <si>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</si>
  <si>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</si>
  <si>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2.2</t>
  </si>
  <si>
    <t>3.1</t>
  </si>
  <si>
    <t>3.2</t>
  </si>
  <si>
    <t>3.3</t>
  </si>
  <si>
    <t>3.4</t>
  </si>
  <si>
    <t>4.1</t>
  </si>
  <si>
    <t>4.2</t>
  </si>
  <si>
    <t>DT- Discussion Topic           II - Information Item</t>
  </si>
  <si>
    <t>MAC Activity and Liaison with TG3b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</si>
  <si>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</si>
  <si>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</si>
  <si>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</si>
  <si>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</si>
  <si>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</si>
  <si>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</si>
  <si>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</si>
  <si>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</si>
  <si>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</si>
  <si>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</si>
  <si>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</si>
  <si>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</si>
  <si>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SG3c- Millimeter Wave</t>
  </si>
  <si>
    <t>AGENDA IEEE 802.15.TG3c WPAN 2nd MEETING</t>
  </si>
  <si>
    <t>Jul, 2005</t>
  </si>
  <si>
    <t>37th IEEE802.15 WPAN MEETING</t>
  </si>
  <si>
    <t>San Francisco CA, USA</t>
  </si>
  <si>
    <t>Discussion on Project Timeline</t>
  </si>
  <si>
    <t>Update of Technical Requirements</t>
  </si>
  <si>
    <t>Discussion on  Call for Proposals(CFP) and Downselection Process</t>
  </si>
  <si>
    <t>Update of Call for Intent</t>
  </si>
  <si>
    <t>Update of WCA petition</t>
  </si>
  <si>
    <t>New contributions</t>
  </si>
  <si>
    <t>2.3</t>
  </si>
  <si>
    <t>DT</t>
  </si>
  <si>
    <t>A. Mathew</t>
  </si>
  <si>
    <t>MI</t>
  </si>
  <si>
    <t>RECESS</t>
  </si>
  <si>
    <t>G.Gifford</t>
  </si>
  <si>
    <t>NEW CONTRIBUTION #1</t>
  </si>
  <si>
    <t>TBD</t>
  </si>
  <si>
    <t>NEW CONTRIBUTION #2</t>
  </si>
  <si>
    <t>DT</t>
  </si>
  <si>
    <t>CONTRIBUTION  PRESENTATIONS</t>
  </si>
  <si>
    <t>TBD(if required)</t>
  </si>
  <si>
    <t>MI</t>
  </si>
  <si>
    <t>R.Fisher</t>
  </si>
  <si>
    <t>DISCUSSION OF NEXT MEETING OBJECTIVES</t>
  </si>
  <si>
    <t>PREPARING MEETING REPORTS</t>
  </si>
  <si>
    <t>A. Mathew(or TBD)</t>
  </si>
  <si>
    <t>UPDATE OF CHANNEL MODELING ACTIVITY</t>
  </si>
  <si>
    <t>NEW CONTRIBUTION FOR CHANNEL MODELING #1</t>
  </si>
  <si>
    <t>NEW CONTRIBUTION FOR CHANNEL MODELING #2</t>
  </si>
  <si>
    <t>APPROVAL OF CAIRNS MEETING MINUTES (05/211r4)</t>
  </si>
  <si>
    <t>APPROVAL OF AGENDA (05/xxxr0)</t>
  </si>
  <si>
    <t>Aproval of Cairns Meeting Minutes</t>
  </si>
  <si>
    <t>UPDATE OF WCA PETITION</t>
  </si>
  <si>
    <t>UPDATE OF MAC ACTIVITY AND LIAISON WITH TG3b</t>
  </si>
  <si>
    <t>B.Bosco</t>
  </si>
  <si>
    <t>2.4</t>
  </si>
  <si>
    <t>UPDATE OF CALL FOR INTENT(CFI)</t>
  </si>
  <si>
    <t>Update of Channel Modeling Activity</t>
  </si>
  <si>
    <t>3.5</t>
  </si>
  <si>
    <t xml:space="preserve"> Monday, 18 July, 2005</t>
  </si>
  <si>
    <t>II</t>
  </si>
  <si>
    <t>MEETING CALLED TO ORDER</t>
  </si>
  <si>
    <t>R.Fisher</t>
  </si>
  <si>
    <t>DT</t>
  </si>
  <si>
    <t>MI</t>
  </si>
  <si>
    <t>RECESS</t>
  </si>
  <si>
    <t>2.1</t>
  </si>
  <si>
    <t>A.Seyedi</t>
  </si>
  <si>
    <t>DT- Discussion Topic           II - Information Item</t>
  </si>
  <si>
    <t xml:space="preserve"> Tuesday, 19 July, 2005</t>
  </si>
  <si>
    <t>Wednesday, 20 July, 2005</t>
  </si>
  <si>
    <t>Thusday, 21 July, 2005</t>
  </si>
  <si>
    <t>Discussion on Next Meeting Objectives</t>
  </si>
  <si>
    <t>TBD</t>
  </si>
  <si>
    <t>R1</t>
  </si>
  <si>
    <t>TG3a</t>
  </si>
  <si>
    <t>DISCUSSION ON PROJECT TIMELINE (I)</t>
  </si>
  <si>
    <t>DISCUSSION ON PROJECT TIMELINE (II)</t>
  </si>
  <si>
    <t>UPDATE ON TECHNICAL REQUIREMENTS (I)</t>
  </si>
  <si>
    <t>A. Seyedi</t>
  </si>
  <si>
    <t>4.3</t>
  </si>
  <si>
    <t>4.4</t>
  </si>
  <si>
    <t>UPDATE ON TECHNICAL REQUIREMENTS (II)</t>
  </si>
  <si>
    <t xml:space="preserve">DISCUSSION ON CALL FOR PROPOSALS (CFP)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</si>
</sst>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7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1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63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/>
      <protection/>
    </xf>
    <xf numFmtId="0" fontId="4" fillId="3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4" fillId="3" borderId="4" xfId="22" applyFont="1" applyFill="1" applyBorder="1" applyAlignment="1">
      <alignment horizontal="left" vertical="center" indent="2"/>
      <protection/>
    </xf>
    <xf numFmtId="0" fontId="65" fillId="3" borderId="0" xfId="22" applyFont="1" applyFill="1" applyAlignment="1">
      <alignment horizontal="left" indent="2"/>
      <protection/>
    </xf>
    <xf numFmtId="0" fontId="65" fillId="3" borderId="5" xfId="22" applyFont="1" applyFill="1" applyBorder="1" applyAlignment="1">
      <alignment horizontal="left" indent="2"/>
      <protection/>
    </xf>
    <xf numFmtId="0" fontId="65" fillId="0" borderId="0" xfId="22" applyFont="1" applyAlignment="1">
      <alignment horizontal="left" indent="2"/>
      <protection/>
    </xf>
    <xf numFmtId="0" fontId="65" fillId="0" borderId="6" xfId="22" applyFont="1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30" fillId="6" borderId="4" xfId="22" applyFont="1" applyFill="1" applyBorder="1" applyAlignment="1">
      <alignment horizontal="center" vertical="center" wrapText="1"/>
      <protection/>
    </xf>
    <xf numFmtId="0" fontId="66" fillId="3" borderId="10" xfId="22" applyFont="1" applyFill="1" applyBorder="1" applyAlignment="1">
      <alignment horizontal="center" vertical="center"/>
      <protection/>
    </xf>
    <xf numFmtId="0" fontId="30" fillId="6" borderId="0" xfId="22" applyFont="1" applyFill="1" applyBorder="1" applyAlignment="1">
      <alignment horizontal="center" vertical="center" wrapText="1"/>
      <protection/>
    </xf>
    <xf numFmtId="0" fontId="30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30" fillId="6" borderId="7" xfId="22" applyFont="1" applyFill="1" applyBorder="1" applyAlignment="1">
      <alignment horizontal="center" vertical="center" wrapText="1"/>
      <protection/>
    </xf>
    <xf numFmtId="0" fontId="30" fillId="6" borderId="8" xfId="22" applyFont="1" applyFill="1" applyBorder="1" applyAlignment="1">
      <alignment horizontal="center" vertical="center" wrapText="1"/>
      <protection/>
    </xf>
    <xf numFmtId="0" fontId="30" fillId="6" borderId="18" xfId="22" applyFont="1" applyFill="1" applyBorder="1" applyAlignment="1">
      <alignment horizontal="center" vertical="center" wrapText="1"/>
      <protection/>
    </xf>
    <xf numFmtId="0" fontId="31" fillId="0" borderId="0" xfId="22" applyFont="1">
      <alignment/>
      <protection/>
    </xf>
    <xf numFmtId="0" fontId="31" fillId="4" borderId="4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vertical="center"/>
      <protection/>
    </xf>
    <xf numFmtId="0" fontId="31" fillId="4" borderId="6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left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1" fillId="9" borderId="1" xfId="22" applyFont="1" applyFill="1" applyBorder="1" applyAlignment="1">
      <alignment vertical="center"/>
      <protection/>
    </xf>
    <xf numFmtId="0" fontId="31" fillId="9" borderId="2" xfId="22" applyFont="1" applyFill="1" applyBorder="1" applyAlignment="1">
      <alignment vertical="center"/>
      <protection/>
    </xf>
    <xf numFmtId="0" fontId="31" fillId="9" borderId="13" xfId="22" applyFont="1" applyFill="1" applyBorder="1" applyAlignment="1">
      <alignment vertical="center"/>
      <protection/>
    </xf>
    <xf numFmtId="0" fontId="31" fillId="10" borderId="2" xfId="22" applyFont="1" applyFill="1" applyBorder="1" applyAlignment="1">
      <alignment vertical="center"/>
      <protection/>
    </xf>
    <xf numFmtId="0" fontId="42" fillId="10" borderId="2" xfId="22" applyFont="1" applyFill="1" applyBorder="1" applyAlignment="1">
      <alignment horizontal="left" vertical="center"/>
      <protection/>
    </xf>
    <xf numFmtId="0" fontId="42" fillId="10" borderId="2" xfId="22" applyFont="1" applyFill="1" applyBorder="1" applyAlignment="1">
      <alignment horizontal="center" vertical="center"/>
      <protection/>
    </xf>
    <xf numFmtId="0" fontId="42" fillId="10" borderId="13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vertical="center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horizontal="center" vertical="center"/>
      <protection/>
    </xf>
    <xf numFmtId="0" fontId="42" fillId="9" borderId="4" xfId="22" applyFont="1" applyFill="1" applyBorder="1" applyAlignment="1">
      <alignment horizontal="left" vertical="center"/>
      <protection/>
    </xf>
    <xf numFmtId="0" fontId="42" fillId="9" borderId="0" xfId="22" applyFont="1" applyFill="1" applyBorder="1" applyAlignment="1">
      <alignment horizontal="left" vertical="center"/>
      <protection/>
    </xf>
    <xf numFmtId="0" fontId="31" fillId="9" borderId="0" xfId="22" applyFont="1" applyFill="1" applyBorder="1" applyAlignment="1">
      <alignment vertical="center"/>
      <protection/>
    </xf>
    <xf numFmtId="0" fontId="31" fillId="9" borderId="6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horizontal="left" vertical="center"/>
      <protection/>
    </xf>
    <xf numFmtId="0" fontId="42" fillId="10" borderId="0" xfId="22" applyFont="1" applyFill="1" applyBorder="1" applyAlignment="1">
      <alignment horizontal="center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vertical="center"/>
      <protection/>
    </xf>
    <xf numFmtId="0" fontId="31" fillId="9" borderId="4" xfId="22" applyFont="1" applyFill="1" applyBorder="1" applyAlignment="1">
      <alignment vertical="center"/>
      <protection/>
    </xf>
    <xf numFmtId="0" fontId="44" fillId="9" borderId="0" xfId="22" applyFont="1" applyFill="1" applyBorder="1" applyAlignment="1">
      <alignment vertical="center"/>
      <protection/>
    </xf>
    <xf numFmtId="0" fontId="31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45" fillId="9" borderId="20" xfId="22" applyFont="1" applyFill="1" applyBorder="1" applyAlignment="1">
      <alignment vertical="center"/>
      <protection/>
    </xf>
    <xf numFmtId="0" fontId="45" fillId="9" borderId="20" xfId="22" applyFont="1" applyFill="1" applyBorder="1" applyAlignment="1">
      <alignment horizontal="center" vertical="center"/>
      <protection/>
    </xf>
    <xf numFmtId="0" fontId="45" fillId="9" borderId="21" xfId="22" applyFont="1" applyFill="1" applyBorder="1" applyAlignment="1">
      <alignment horizontal="center" vertical="center"/>
      <protection/>
    </xf>
    <xf numFmtId="0" fontId="31" fillId="9" borderId="0" xfId="22" applyFont="1" applyFill="1">
      <alignment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46" fillId="11" borderId="20" xfId="22" applyNumberFormat="1" applyFont="1" applyFill="1" applyBorder="1" applyAlignment="1">
      <alignment horizontal="center" vertical="center"/>
      <protection/>
    </xf>
    <xf numFmtId="191" fontId="46" fillId="11" borderId="22" xfId="22" applyNumberFormat="1" applyFont="1" applyFill="1" applyBorder="1" applyAlignment="1" applyProtection="1">
      <alignment horizontal="center" vertical="center"/>
      <protection/>
    </xf>
    <xf numFmtId="10" fontId="37" fillId="9" borderId="0" xfId="22" applyNumberFormat="1" applyFont="1" applyFill="1" applyBorder="1" applyAlignment="1" applyProtection="1">
      <alignment horizontal="right" vertical="center"/>
      <protection/>
    </xf>
    <xf numFmtId="10" fontId="37" fillId="9" borderId="6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0" fontId="31" fillId="11" borderId="20" xfId="22" applyFont="1" applyFill="1" applyBorder="1" applyAlignment="1">
      <alignment horizontal="center" vertical="center"/>
      <protection/>
    </xf>
    <xf numFmtId="0" fontId="31" fillId="11" borderId="21" xfId="22" applyFont="1" applyFill="1" applyBorder="1" applyAlignment="1">
      <alignment horizontal="center" vertical="center"/>
      <protection/>
    </xf>
    <xf numFmtId="190" fontId="46" fillId="11" borderId="23" xfId="22" applyNumberFormat="1" applyFont="1" applyFill="1" applyBorder="1" applyAlignment="1">
      <alignment horizontal="center" vertical="center"/>
      <protection/>
    </xf>
    <xf numFmtId="191" fontId="46" fillId="11" borderId="5" xfId="22" applyNumberFormat="1" applyFont="1" applyFill="1" applyBorder="1" applyAlignment="1" applyProtection="1">
      <alignment horizontal="center" vertical="center"/>
      <protection/>
    </xf>
    <xf numFmtId="0" fontId="31" fillId="11" borderId="23" xfId="22" applyFont="1" applyFill="1" applyBorder="1" applyAlignment="1">
      <alignment horizontal="center" vertical="center"/>
      <protection/>
    </xf>
    <xf numFmtId="0" fontId="31" fillId="11" borderId="0" xfId="22" applyFont="1" applyFill="1" applyBorder="1" applyAlignment="1">
      <alignment horizontal="center" vertical="center"/>
      <protection/>
    </xf>
    <xf numFmtId="0" fontId="47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0" fontId="34" fillId="9" borderId="0" xfId="22" applyNumberFormat="1" applyFont="1" applyFill="1" applyBorder="1" applyAlignment="1" applyProtection="1">
      <alignment horizontal="right" vertical="center"/>
      <protection/>
    </xf>
    <xf numFmtId="10" fontId="34" fillId="9" borderId="6" xfId="22" applyNumberFormat="1" applyFont="1" applyFill="1" applyBorder="1" applyAlignment="1" applyProtection="1">
      <alignment horizontal="right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0" fontId="47" fillId="10" borderId="0" xfId="22" applyFont="1" applyFill="1" applyBorder="1" applyAlignment="1">
      <alignment horizontal="right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47" fillId="9" borderId="0" xfId="22" applyNumberFormat="1" applyFont="1" applyFill="1" applyBorder="1" applyAlignment="1" applyProtection="1">
      <alignment horizontal="right" vertical="center"/>
      <protection/>
    </xf>
    <xf numFmtId="10" fontId="47" fillId="9" borderId="6" xfId="22" applyNumberFormat="1" applyFont="1" applyFill="1" applyBorder="1" applyAlignment="1" applyProtection="1">
      <alignment horizontal="right" vertical="center"/>
      <protection/>
    </xf>
    <xf numFmtId="10" fontId="47" fillId="10" borderId="0" xfId="22" applyNumberFormat="1" applyFont="1" applyFill="1" applyBorder="1" applyAlignment="1" applyProtection="1">
      <alignment horizontal="right" vertical="center"/>
      <protection/>
    </xf>
    <xf numFmtId="0" fontId="31" fillId="11" borderId="23" xfId="22" applyFont="1" applyFill="1" applyBorder="1" applyAlignment="1" quotePrefix="1">
      <alignment horizontal="center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0" fillId="9" borderId="0" xfId="22" applyNumberFormat="1" applyFont="1" applyFill="1" applyBorder="1" applyAlignment="1" applyProtection="1">
      <alignment horizontal="right" vertical="center"/>
      <protection/>
    </xf>
    <xf numFmtId="10" fontId="40" fillId="9" borderId="6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4" fillId="11" borderId="5" xfId="22" applyNumberFormat="1" applyFont="1" applyFill="1" applyBorder="1" applyAlignment="1" applyProtection="1">
      <alignment horizontal="center" vertical="center"/>
      <protection/>
    </xf>
    <xf numFmtId="10" fontId="55" fillId="9" borderId="0" xfId="22" applyNumberFormat="1" applyFont="1" applyFill="1" applyBorder="1" applyAlignment="1" applyProtection="1">
      <alignment horizontal="right" vertical="center"/>
      <protection/>
    </xf>
    <xf numFmtId="10" fontId="55" fillId="9" borderId="6" xfId="22" applyNumberFormat="1" applyFont="1" applyFill="1" applyBorder="1" applyAlignment="1" applyProtection="1">
      <alignment horizontal="right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6" fillId="11" borderId="23" xfId="22" applyNumberFormat="1" applyFont="1" applyFill="1" applyBorder="1" applyAlignment="1">
      <alignment horizontal="center" vertical="center"/>
      <protection/>
    </xf>
    <xf numFmtId="191" fontId="56" fillId="11" borderId="5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10" fontId="58" fillId="9" borderId="0" xfId="22" applyNumberFormat="1" applyFont="1" applyFill="1" applyBorder="1" applyAlignment="1" applyProtection="1">
      <alignment horizontal="right" vertical="center"/>
      <protection/>
    </xf>
    <xf numFmtId="10" fontId="58" fillId="9" borderId="6" xfId="22" applyNumberFormat="1" applyFont="1" applyFill="1" applyBorder="1" applyAlignment="1" applyProtection="1">
      <alignment horizontal="right" vertical="center"/>
      <protection/>
    </xf>
    <xf numFmtId="10" fontId="58" fillId="10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5" fillId="9" borderId="0" xfId="22" applyFont="1" applyFill="1" applyBorder="1" applyAlignment="1">
      <alignment horizontal="right" vertical="center"/>
      <protection/>
    </xf>
    <xf numFmtId="10" fontId="44" fillId="9" borderId="0" xfId="22" applyNumberFormat="1" applyFont="1" applyFill="1" applyBorder="1" applyAlignment="1">
      <alignment vertical="center"/>
      <protection/>
    </xf>
    <xf numFmtId="10" fontId="44" fillId="9" borderId="6" xfId="22" applyNumberFormat="1" applyFont="1" applyFill="1" applyBorder="1" applyAlignment="1">
      <alignment vertical="center"/>
      <protection/>
    </xf>
    <xf numFmtId="10" fontId="44" fillId="10" borderId="0" xfId="22" applyNumberFormat="1" applyFont="1" applyFill="1" applyBorder="1" applyAlignment="1">
      <alignment vertical="center"/>
      <protection/>
    </xf>
    <xf numFmtId="0" fontId="31" fillId="11" borderId="0" xfId="22" applyFont="1" applyFill="1" applyBorder="1" applyAlignment="1" quotePrefix="1">
      <alignment horizontal="center" vertical="center"/>
      <protection/>
    </xf>
    <xf numFmtId="0" fontId="35" fillId="9" borderId="0" xfId="22" applyFont="1" applyFill="1" applyBorder="1" applyAlignment="1">
      <alignment horizontal="center" vertical="center"/>
      <protection/>
    </xf>
    <xf numFmtId="190" fontId="52" fillId="11" borderId="24" xfId="22" applyNumberFormat="1" applyFont="1" applyFill="1" applyBorder="1" applyAlignment="1">
      <alignment horizontal="center" vertical="center"/>
      <protection/>
    </xf>
    <xf numFmtId="191" fontId="52" fillId="11" borderId="25" xfId="22" applyNumberFormat="1" applyFont="1" applyFill="1" applyBorder="1" applyAlignment="1" applyProtection="1">
      <alignment horizontal="center" vertical="center"/>
      <protection/>
    </xf>
    <xf numFmtId="0" fontId="31" fillId="11" borderId="24" xfId="22" applyFont="1" applyFill="1" applyBorder="1" applyAlignment="1">
      <alignment horizontal="center" vertical="center"/>
      <protection/>
    </xf>
    <xf numFmtId="0" fontId="31" fillId="11" borderId="24" xfId="22" applyFont="1" applyFill="1" applyBorder="1" applyAlignment="1" quotePrefix="1">
      <alignment horizontal="center" vertical="center"/>
      <protection/>
    </xf>
    <xf numFmtId="0" fontId="31" fillId="11" borderId="14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left" vertical="center"/>
      <protection/>
    </xf>
    <xf numFmtId="0" fontId="39" fillId="9" borderId="0" xfId="22" applyFont="1" applyFill="1" applyBorder="1" applyAlignment="1">
      <alignment horizontal="center" vertical="center"/>
      <protection/>
    </xf>
    <xf numFmtId="190" fontId="59" fillId="9" borderId="0" xfId="22" applyNumberFormat="1" applyFont="1" applyFill="1" applyBorder="1" applyAlignment="1">
      <alignment horizontal="center" vertical="center"/>
      <protection/>
    </xf>
    <xf numFmtId="191" fontId="59" fillId="9" borderId="0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center" vertical="center"/>
      <protection/>
    </xf>
    <xf numFmtId="0" fontId="60" fillId="10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2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1" fillId="9" borderId="0" xfId="22" applyNumberFormat="1" applyFont="1" applyFill="1" applyBorder="1" applyAlignment="1">
      <alignment vertical="center"/>
      <protection/>
    </xf>
    <xf numFmtId="191" fontId="44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5" fillId="10" borderId="26" xfId="22" applyFont="1" applyFill="1" applyBorder="1" applyAlignment="1">
      <alignment horizontal="center" vertical="center"/>
      <protection/>
    </xf>
    <xf numFmtId="190" fontId="31" fillId="11" borderId="26" xfId="22" applyNumberFormat="1" applyFont="1" applyFill="1" applyBorder="1" applyAlignment="1">
      <alignment horizontal="center" vertical="center"/>
      <protection/>
    </xf>
    <xf numFmtId="0" fontId="31" fillId="9" borderId="27" xfId="22" applyFont="1" applyFill="1" applyBorder="1" applyAlignment="1">
      <alignment horizontal="left" vertical="center"/>
      <protection/>
    </xf>
    <xf numFmtId="0" fontId="31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1" fillId="9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left" vertical="center"/>
      <protection/>
    </xf>
    <xf numFmtId="0" fontId="45" fillId="10" borderId="0" xfId="22" applyFont="1" applyFill="1" applyBorder="1" applyAlignment="1">
      <alignment horizontal="center" vertical="center"/>
      <protection/>
    </xf>
    <xf numFmtId="190" fontId="31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1" fillId="9" borderId="7" xfId="22" applyFont="1" applyFill="1" applyBorder="1" applyAlignment="1">
      <alignment vertical="center"/>
      <protection/>
    </xf>
    <xf numFmtId="0" fontId="31" fillId="9" borderId="8" xfId="22" applyFont="1" applyFill="1" applyBorder="1" applyAlignment="1">
      <alignment vertical="center"/>
      <protection/>
    </xf>
    <xf numFmtId="0" fontId="31" fillId="9" borderId="18" xfId="22" applyFont="1" applyFill="1" applyBorder="1" applyAlignment="1">
      <alignment vertical="center"/>
      <protection/>
    </xf>
    <xf numFmtId="0" fontId="31" fillId="10" borderId="8" xfId="22" applyFont="1" applyFill="1" applyBorder="1" applyAlignment="1">
      <alignment vertical="center"/>
      <protection/>
    </xf>
    <xf numFmtId="0" fontId="31" fillId="10" borderId="18" xfId="22" applyFont="1" applyFill="1" applyBorder="1" applyAlignment="1">
      <alignment vertical="center"/>
      <protection/>
    </xf>
    <xf numFmtId="0" fontId="31" fillId="0" borderId="0" xfId="22" applyFont="1" applyBorder="1">
      <alignment/>
      <protection/>
    </xf>
    <xf numFmtId="0" fontId="31" fillId="0" borderId="0" xfId="22" applyFont="1" applyAlignment="1">
      <alignment horizontal="center"/>
      <protection/>
    </xf>
    <xf numFmtId="0" fontId="66" fillId="0" borderId="11" xfId="22" applyFont="1" applyFill="1" applyBorder="1" applyAlignment="1">
      <alignment horizontal="center" vertical="center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2" fillId="0" borderId="31" xfId="22" applyFont="1" applyBorder="1" applyAlignment="1">
      <alignment horizontal="center" vertical="center" wrapText="1"/>
      <protection/>
    </xf>
    <xf numFmtId="0" fontId="29" fillId="12" borderId="29" xfId="22" applyFont="1" applyFill="1" applyBorder="1" applyAlignment="1">
      <alignment horizontal="center" vertical="center" wrapText="1"/>
      <protection/>
    </xf>
    <xf numFmtId="0" fontId="29" fillId="12" borderId="30" xfId="22" applyFont="1" applyFill="1" applyBorder="1" applyAlignment="1">
      <alignment horizontal="center" vertical="center" wrapText="1"/>
      <protection/>
    </xf>
    <xf numFmtId="0" fontId="15" fillId="13" borderId="30" xfId="22" applyFont="1" applyFill="1" applyBorder="1" applyAlignment="1">
      <alignment horizontal="center" vertical="center" wrapText="1"/>
      <protection/>
    </xf>
    <xf numFmtId="0" fontId="15" fillId="13" borderId="31" xfId="22" applyFont="1" applyFill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3" fillId="0" borderId="34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7" fillId="0" borderId="36" xfId="22" applyFont="1" applyBorder="1" applyAlignment="1">
      <alignment horizontal="center" vertical="center" wrapText="1"/>
      <protection/>
    </xf>
    <xf numFmtId="0" fontId="27" fillId="0" borderId="37" xfId="22" applyFont="1" applyBorder="1" applyAlignment="1">
      <alignment horizontal="center" vertical="center" wrapText="1"/>
      <protection/>
    </xf>
    <xf numFmtId="0" fontId="27" fillId="0" borderId="28" xfId="22" applyFont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66" fillId="0" borderId="30" xfId="22" applyFont="1" applyFill="1" applyBorder="1" applyAlignment="1">
      <alignment horizontal="center" vertical="center"/>
      <protection/>
    </xf>
    <xf numFmtId="0" fontId="66" fillId="0" borderId="17" xfId="22" applyFont="1" applyFill="1" applyBorder="1" applyAlignment="1">
      <alignment horizontal="center" vertical="center"/>
      <protection/>
    </xf>
    <xf numFmtId="0" fontId="23" fillId="0" borderId="38" xfId="22" applyFont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26" fillId="0" borderId="11" xfId="22" applyFont="1" applyFill="1" applyBorder="1" applyAlignment="1">
      <alignment horizontal="center" vertical="center" wrapText="1"/>
      <protection/>
    </xf>
    <xf numFmtId="0" fontId="26" fillId="0" borderId="30" xfId="22" applyFont="1" applyFill="1" applyBorder="1" applyAlignment="1">
      <alignment horizontal="center" vertical="center" wrapText="1"/>
      <protection/>
    </xf>
    <xf numFmtId="0" fontId="26" fillId="0" borderId="17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19" fillId="14" borderId="1" xfId="22" applyFont="1" applyFill="1" applyBorder="1" applyAlignment="1">
      <alignment horizontal="center" vertical="center" wrapText="1"/>
      <protection/>
    </xf>
    <xf numFmtId="0" fontId="19" fillId="14" borderId="2" xfId="22" applyFont="1" applyFill="1" applyBorder="1" applyAlignment="1">
      <alignment horizontal="center" vertical="center" wrapText="1"/>
      <protection/>
    </xf>
    <xf numFmtId="0" fontId="19" fillId="14" borderId="13" xfId="22" applyFont="1" applyFill="1" applyBorder="1" applyAlignment="1">
      <alignment horizontal="center" vertical="center" wrapText="1"/>
      <protection/>
    </xf>
    <xf numFmtId="0" fontId="19" fillId="14" borderId="4" xfId="22" applyFont="1" applyFill="1" applyBorder="1" applyAlignment="1">
      <alignment horizontal="center" vertical="center" wrapText="1"/>
      <protection/>
    </xf>
    <xf numFmtId="0" fontId="19" fillId="14" borderId="0" xfId="22" applyFont="1" applyFill="1" applyBorder="1" applyAlignment="1">
      <alignment horizontal="center" vertical="center" wrapText="1"/>
      <protection/>
    </xf>
    <xf numFmtId="0" fontId="19" fillId="14" borderId="6" xfId="22" applyFont="1" applyFill="1" applyBorder="1" applyAlignment="1">
      <alignment horizontal="center" vertical="center" wrapText="1"/>
      <protection/>
    </xf>
    <xf numFmtId="0" fontId="19" fillId="14" borderId="7" xfId="22" applyFont="1" applyFill="1" applyBorder="1" applyAlignment="1">
      <alignment horizontal="center" vertical="center" wrapText="1"/>
      <protection/>
    </xf>
    <xf numFmtId="0" fontId="19" fillId="14" borderId="8" xfId="22" applyFont="1" applyFill="1" applyBorder="1" applyAlignment="1">
      <alignment horizontal="center" vertical="center" wrapText="1"/>
      <protection/>
    </xf>
    <xf numFmtId="0" fontId="19" fillId="14" borderId="18" xfId="22" applyFont="1" applyFill="1" applyBorder="1" applyAlignment="1">
      <alignment horizontal="center" vertical="center" wrapText="1"/>
      <protection/>
    </xf>
    <xf numFmtId="0" fontId="25" fillId="5" borderId="4" xfId="22" applyFont="1" applyFill="1" applyBorder="1" applyAlignment="1">
      <alignment horizontal="center" vertical="center" wrapText="1"/>
      <protection/>
    </xf>
    <xf numFmtId="0" fontId="25" fillId="5" borderId="5" xfId="22" applyFont="1" applyFill="1" applyBorder="1" applyAlignment="1">
      <alignment horizontal="center" vertical="center" wrapText="1"/>
      <protection/>
    </xf>
    <xf numFmtId="0" fontId="25" fillId="5" borderId="7" xfId="22" applyFont="1" applyFill="1" applyBorder="1" applyAlignment="1">
      <alignment horizontal="center" vertical="center" wrapText="1"/>
      <protection/>
    </xf>
    <xf numFmtId="0" fontId="25" fillId="5" borderId="9" xfId="22" applyFont="1" applyFill="1" applyBorder="1" applyAlignment="1">
      <alignment horizontal="center" vertical="center" wrapText="1"/>
      <protection/>
    </xf>
    <xf numFmtId="0" fontId="24" fillId="15" borderId="36" xfId="22" applyFont="1" applyFill="1" applyBorder="1" applyAlignment="1">
      <alignment horizontal="center" vertical="center" wrapText="1"/>
      <protection/>
    </xf>
    <xf numFmtId="0" fontId="24" fillId="15" borderId="37" xfId="22" applyFont="1" applyFill="1" applyBorder="1" applyAlignment="1">
      <alignment horizontal="center" vertical="center" wrapText="1"/>
      <protection/>
    </xf>
    <xf numFmtId="0" fontId="24" fillId="15" borderId="28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 wrapText="1"/>
      <protection/>
    </xf>
    <xf numFmtId="0" fontId="25" fillId="0" borderId="1" xfId="22" applyFont="1" applyBorder="1" applyAlignment="1">
      <alignment horizontal="center" vertical="center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1" fillId="12" borderId="40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41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62" fillId="11" borderId="7" xfId="22" applyFont="1" applyFill="1" applyBorder="1" applyAlignment="1">
      <alignment horizontal="center" vertical="center"/>
      <protection/>
    </xf>
    <xf numFmtId="0" fontId="62" fillId="11" borderId="8" xfId="22" applyFont="1" applyFill="1" applyBorder="1" applyAlignment="1">
      <alignment horizontal="center" vertical="center"/>
      <protection/>
    </xf>
    <xf numFmtId="0" fontId="62" fillId="11" borderId="18" xfId="22" applyFont="1" applyFill="1" applyBorder="1" applyAlignment="1">
      <alignment horizontal="center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40" fillId="11" borderId="7" xfId="22" applyFont="1" applyFill="1" applyBorder="1" applyAlignment="1">
      <alignment horizontal="center" vertical="center"/>
      <protection/>
    </xf>
    <xf numFmtId="0" fontId="40" fillId="11" borderId="8" xfId="22" applyFont="1" applyFill="1" applyBorder="1" applyAlignment="1">
      <alignment horizontal="center" vertical="center"/>
      <protection/>
    </xf>
    <xf numFmtId="0" fontId="40" fillId="11" borderId="18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0" fontId="31" fillId="9" borderId="5" xfId="22" applyFont="1" applyFill="1" applyBorder="1" applyAlignment="1">
      <alignment horizontal="right" vertical="center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16" fillId="4" borderId="42" xfId="22" applyFont="1" applyFill="1" applyBorder="1" applyAlignment="1">
      <alignment horizontal="center" vertical="center" wrapText="1"/>
      <protection/>
    </xf>
    <xf numFmtId="0" fontId="16" fillId="4" borderId="43" xfId="22" applyFont="1" applyFill="1" applyBorder="1" applyAlignment="1">
      <alignment horizontal="center" vertical="center" wrapText="1"/>
      <protection/>
    </xf>
    <xf numFmtId="0" fontId="16" fillId="4" borderId="44" xfId="22" applyFont="1" applyFill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30" xfId="22" applyFont="1" applyFill="1" applyBorder="1" applyAlignment="1">
      <alignment horizontal="center" vertical="center"/>
      <protection/>
    </xf>
    <xf numFmtId="0" fontId="16" fillId="4" borderId="1" xfId="22" applyFont="1" applyFill="1" applyBorder="1" applyAlignment="1">
      <alignment horizontal="center" vertical="center" wrapText="1"/>
      <protection/>
    </xf>
    <xf numFmtId="0" fontId="16" fillId="4" borderId="2" xfId="22" applyFont="1" applyFill="1" applyBorder="1" applyAlignment="1">
      <alignment horizontal="center" vertical="center" wrapText="1"/>
      <protection/>
    </xf>
    <xf numFmtId="0" fontId="16" fillId="4" borderId="13" xfId="22" applyFont="1" applyFill="1" applyBorder="1" applyAlignment="1">
      <alignment horizontal="center" vertical="center" wrapText="1"/>
      <protection/>
    </xf>
    <xf numFmtId="0" fontId="20" fillId="3" borderId="40" xfId="22" applyFont="1" applyFill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41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32" fillId="11" borderId="1" xfId="22" applyFont="1" applyFill="1" applyBorder="1" applyAlignment="1">
      <alignment horizontal="center" vertical="center"/>
      <protection/>
    </xf>
    <xf numFmtId="0" fontId="32" fillId="11" borderId="2" xfId="22" applyFont="1" applyFill="1" applyBorder="1" applyAlignment="1">
      <alignment horizontal="center" vertical="center"/>
      <protection/>
    </xf>
    <xf numFmtId="0" fontId="32" fillId="11" borderId="13" xfId="22" applyFont="1" applyFill="1" applyBorder="1" applyAlignment="1">
      <alignment horizontal="center" vertical="center"/>
      <protection/>
    </xf>
    <xf numFmtId="0" fontId="28" fillId="0" borderId="38" xfId="22" applyFont="1" applyFill="1" applyBorder="1" applyAlignment="1">
      <alignment horizontal="center" vertical="center" wrapText="1"/>
      <protection/>
    </xf>
    <xf numFmtId="0" fontId="28" fillId="0" borderId="34" xfId="22" applyFont="1" applyFill="1" applyBorder="1" applyAlignment="1">
      <alignment horizontal="center" vertical="center" wrapText="1"/>
      <protection/>
    </xf>
    <xf numFmtId="0" fontId="28" fillId="0" borderId="35" xfId="22" applyFont="1" applyFill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30" xfId="22" applyFont="1" applyBorder="1" applyAlignment="1">
      <alignment horizontal="center" vertical="center" wrapText="1"/>
      <protection/>
    </xf>
    <xf numFmtId="0" fontId="25" fillId="0" borderId="0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8" xfId="22" applyFont="1" applyBorder="1" applyAlignment="1">
      <alignment horizontal="center" vertical="center" wrapText="1"/>
      <protection/>
    </xf>
    <xf numFmtId="0" fontId="25" fillId="0" borderId="18" xfId="22" applyFont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30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30" xfId="22" applyFont="1" applyFill="1" applyBorder="1" applyAlignment="1">
      <alignment horizontal="center" vertical="center"/>
      <protection/>
    </xf>
    <xf numFmtId="0" fontId="19" fillId="3" borderId="29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0" fillId="2" borderId="43" xfId="22" applyFont="1" applyFill="1" applyBorder="1" applyAlignment="1">
      <alignment horizontal="center" vertical="center" wrapText="1"/>
      <protection/>
    </xf>
    <xf numFmtId="0" fontId="20" fillId="2" borderId="44" xfId="22" applyFont="1" applyFill="1" applyBorder="1" applyAlignment="1">
      <alignment horizontal="center" vertical="center" wrapText="1"/>
      <protection/>
    </xf>
    <xf numFmtId="0" fontId="19" fillId="14" borderId="1" xfId="22" applyFont="1" applyFill="1" applyBorder="1" applyAlignment="1">
      <alignment horizontal="center" vertical="center"/>
      <protection/>
    </xf>
    <xf numFmtId="0" fontId="4" fillId="0" borderId="2" xfId="22" applyBorder="1">
      <alignment/>
      <protection/>
    </xf>
    <xf numFmtId="0" fontId="4" fillId="0" borderId="13" xfId="22" applyBorder="1">
      <alignment/>
      <protection/>
    </xf>
    <xf numFmtId="0" fontId="4" fillId="0" borderId="4" xfId="22" applyBorder="1">
      <alignment/>
      <protection/>
    </xf>
    <xf numFmtId="0" fontId="4" fillId="0" borderId="0" xfId="22">
      <alignment/>
      <protection/>
    </xf>
    <xf numFmtId="0" fontId="4" fillId="0" borderId="6" xfId="22" applyBorder="1">
      <alignment/>
      <protection/>
    </xf>
    <xf numFmtId="0" fontId="4" fillId="0" borderId="7" xfId="22" applyBorder="1">
      <alignment/>
      <protection/>
    </xf>
    <xf numFmtId="0" fontId="4" fillId="0" borderId="8" xfId="22" applyBorder="1">
      <alignment/>
      <protection/>
    </xf>
    <xf numFmtId="0" fontId="4" fillId="0" borderId="18" xfId="22" applyBorder="1">
      <alignment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3" xfId="22" applyFont="1" applyFill="1" applyBorder="1" applyAlignment="1">
      <alignment horizontal="center" vertical="center" wrapText="1"/>
      <protection/>
    </xf>
    <xf numFmtId="0" fontId="19" fillId="16" borderId="8" xfId="22" applyFont="1" applyFill="1" applyBorder="1" applyAlignment="1">
      <alignment horizontal="center" vertical="center" wrapText="1"/>
      <protection/>
    </xf>
    <xf numFmtId="0" fontId="19" fillId="16" borderId="18" xfId="22" applyFont="1" applyFill="1" applyBorder="1" applyAlignment="1">
      <alignment horizontal="center" vertical="center" wrapText="1"/>
      <protection/>
    </xf>
    <xf numFmtId="0" fontId="25" fillId="0" borderId="40" xfId="22" applyFont="1" applyFill="1" applyBorder="1" applyAlignment="1">
      <alignment horizontal="center" vertical="center" wrapText="1"/>
      <protection/>
    </xf>
    <xf numFmtId="0" fontId="25" fillId="0" borderId="21" xfId="22" applyFont="1" applyFill="1" applyBorder="1" applyAlignment="1">
      <alignment horizontal="center" vertical="center" wrapText="1"/>
      <protection/>
    </xf>
    <xf numFmtId="0" fontId="25" fillId="0" borderId="41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322-01-0000-san-francisco-jul05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G4" sqref="G4"/>
    </sheetView>
  </sheetViews>
  <sheetFormatPr defaultColWidth="8.796875" defaultRowHeight="15"/>
  <cols>
    <col min="1" max="1" width="0.40625" style="57" customWidth="1"/>
    <col min="2" max="2" width="19.296875" style="57" customWidth="1"/>
    <col min="3" max="3" width="20.796875" style="57" customWidth="1"/>
    <col min="4" max="4" width="10.19921875" style="57" customWidth="1"/>
    <col min="5" max="23" width="9.09765625" style="57" customWidth="1"/>
    <col min="24" max="16384" width="7.09765625" style="57" customWidth="1"/>
  </cols>
  <sheetData>
    <row r="1" s="38" customFormat="1" ht="5.25" customHeight="1" thickBot="1"/>
    <row r="2" spans="2:23" s="38" customFormat="1" ht="29.25" customHeight="1">
      <c r="B2" s="358" t="s">
        <v>204</v>
      </c>
      <c r="C2" s="39" t="s">
        <v>136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30" s="38" customFormat="1" ht="42" customHeight="1">
      <c r="B3" s="359"/>
      <c r="C3" s="43" t="s">
        <v>137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6"/>
      <c r="Y3" s="46"/>
      <c r="Z3" s="46"/>
      <c r="AA3" s="46"/>
      <c r="AB3" s="46"/>
      <c r="AC3" s="46"/>
      <c r="AD3" s="47"/>
    </row>
    <row r="4" spans="2:30" s="38" customFormat="1" ht="31.5" customHeight="1">
      <c r="B4" s="359"/>
      <c r="C4" s="48" t="s">
        <v>138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51"/>
      <c r="Y4" s="51"/>
      <c r="Z4" s="51"/>
      <c r="AA4" s="51"/>
      <c r="AB4" s="51"/>
      <c r="AC4" s="51"/>
      <c r="AD4" s="52"/>
    </row>
    <row r="5" spans="2:23" s="38" customFormat="1" ht="20.25" customHeight="1" thickBot="1">
      <c r="B5" s="359"/>
      <c r="C5" s="53" t="s">
        <v>16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9</v>
      </c>
      <c r="N5" s="54"/>
      <c r="O5" s="54"/>
      <c r="P5" s="54"/>
      <c r="Q5" s="54"/>
      <c r="R5" s="54"/>
      <c r="S5" s="54"/>
      <c r="T5" s="54" t="s">
        <v>17</v>
      </c>
      <c r="U5" s="54"/>
      <c r="V5" s="55"/>
      <c r="W5" s="56"/>
    </row>
    <row r="6" spans="2:23" ht="21.75" customHeight="1" thickBot="1">
      <c r="B6" s="58" t="s">
        <v>9</v>
      </c>
      <c r="C6" s="59" t="s">
        <v>18</v>
      </c>
      <c r="D6" s="360" t="s">
        <v>19</v>
      </c>
      <c r="E6" s="361"/>
      <c r="F6" s="361"/>
      <c r="G6" s="362"/>
      <c r="H6" s="356" t="s">
        <v>20</v>
      </c>
      <c r="I6" s="356"/>
      <c r="J6" s="356"/>
      <c r="K6" s="356"/>
      <c r="L6" s="355" t="s">
        <v>21</v>
      </c>
      <c r="M6" s="356"/>
      <c r="N6" s="356"/>
      <c r="O6" s="357"/>
      <c r="P6" s="355" t="s">
        <v>22</v>
      </c>
      <c r="Q6" s="356"/>
      <c r="R6" s="356"/>
      <c r="S6" s="357"/>
      <c r="T6" s="355" t="s">
        <v>23</v>
      </c>
      <c r="U6" s="356"/>
      <c r="V6" s="356"/>
      <c r="W6" s="357"/>
    </row>
    <row r="7" spans="2:23" ht="21.75" customHeight="1">
      <c r="B7" s="60" t="s">
        <v>24</v>
      </c>
      <c r="C7" s="390"/>
      <c r="D7" s="61"/>
      <c r="E7" s="61"/>
      <c r="F7" s="61"/>
      <c r="G7" s="62"/>
      <c r="H7" s="63"/>
      <c r="I7" s="61"/>
      <c r="J7" s="61"/>
      <c r="K7" s="62"/>
      <c r="L7" s="378" t="s">
        <v>25</v>
      </c>
      <c r="M7" s="379"/>
      <c r="N7" s="379"/>
      <c r="O7" s="380"/>
      <c r="P7" s="64" t="s">
        <v>17</v>
      </c>
      <c r="Q7" s="65"/>
      <c r="R7" s="65"/>
      <c r="S7" s="66"/>
      <c r="T7" s="64" t="s">
        <v>17</v>
      </c>
      <c r="U7" s="65"/>
      <c r="V7" s="65"/>
      <c r="W7" s="66"/>
    </row>
    <row r="8" spans="2:23" ht="21.75" customHeight="1" thickBot="1">
      <c r="B8" s="60" t="s">
        <v>26</v>
      </c>
      <c r="C8" s="391"/>
      <c r="D8" s="67"/>
      <c r="E8" s="67"/>
      <c r="F8" s="67"/>
      <c r="G8" s="68"/>
      <c r="H8" s="69"/>
      <c r="I8" s="67"/>
      <c r="J8" s="67"/>
      <c r="K8" s="68"/>
      <c r="L8" s="316"/>
      <c r="M8" s="317"/>
      <c r="N8" s="317"/>
      <c r="O8" s="318"/>
      <c r="P8" s="70"/>
      <c r="Q8" s="71"/>
      <c r="R8" s="71"/>
      <c r="S8" s="72"/>
      <c r="T8" s="70"/>
      <c r="U8" s="71"/>
      <c r="V8" s="71"/>
      <c r="W8" s="72"/>
    </row>
    <row r="9" spans="2:23" ht="21.75" customHeight="1">
      <c r="B9" s="73" t="s">
        <v>27</v>
      </c>
      <c r="C9" s="391"/>
      <c r="D9" s="397" t="s">
        <v>139</v>
      </c>
      <c r="E9" s="398"/>
      <c r="F9" s="398"/>
      <c r="G9" s="399"/>
      <c r="H9" s="265" t="s">
        <v>33</v>
      </c>
      <c r="I9" s="268" t="s">
        <v>28</v>
      </c>
      <c r="J9" s="272" t="s">
        <v>30</v>
      </c>
      <c r="K9" s="283" t="s">
        <v>123</v>
      </c>
      <c r="L9" s="283" t="s">
        <v>123</v>
      </c>
      <c r="M9" s="265" t="s">
        <v>33</v>
      </c>
      <c r="N9" s="272" t="s">
        <v>30</v>
      </c>
      <c r="O9" s="268" t="s">
        <v>28</v>
      </c>
      <c r="P9" s="283"/>
      <c r="Q9" s="272" t="s">
        <v>30</v>
      </c>
      <c r="R9" s="268" t="s">
        <v>28</v>
      </c>
      <c r="S9" s="283" t="s">
        <v>123</v>
      </c>
      <c r="T9" s="310" t="s">
        <v>34</v>
      </c>
      <c r="U9" s="311"/>
      <c r="V9" s="311"/>
      <c r="W9" s="312"/>
    </row>
    <row r="10" spans="2:23" ht="21.75" customHeight="1">
      <c r="B10" s="73" t="s">
        <v>35</v>
      </c>
      <c r="C10" s="391"/>
      <c r="D10" s="400"/>
      <c r="E10" s="401"/>
      <c r="F10" s="401"/>
      <c r="G10" s="402"/>
      <c r="H10" s="266"/>
      <c r="I10" s="269"/>
      <c r="J10" s="263"/>
      <c r="K10" s="284"/>
      <c r="L10" s="284"/>
      <c r="M10" s="266"/>
      <c r="N10" s="263"/>
      <c r="O10" s="269"/>
      <c r="P10" s="284"/>
      <c r="Q10" s="263"/>
      <c r="R10" s="269"/>
      <c r="S10" s="284"/>
      <c r="T10" s="313"/>
      <c r="U10" s="314"/>
      <c r="V10" s="314"/>
      <c r="W10" s="315"/>
    </row>
    <row r="11" spans="2:23" ht="21.75" customHeight="1">
      <c r="B11" s="73" t="s">
        <v>36</v>
      </c>
      <c r="C11" s="391"/>
      <c r="D11" s="400"/>
      <c r="E11" s="401"/>
      <c r="F11" s="401"/>
      <c r="G11" s="402"/>
      <c r="H11" s="266"/>
      <c r="I11" s="269"/>
      <c r="J11" s="263"/>
      <c r="K11" s="284"/>
      <c r="L11" s="284"/>
      <c r="M11" s="266"/>
      <c r="N11" s="263"/>
      <c r="O11" s="269"/>
      <c r="P11" s="284"/>
      <c r="Q11" s="263"/>
      <c r="R11" s="269"/>
      <c r="S11" s="284"/>
      <c r="T11" s="313"/>
      <c r="U11" s="314"/>
      <c r="V11" s="314"/>
      <c r="W11" s="315"/>
    </row>
    <row r="12" spans="2:23" ht="21.75" customHeight="1" thickBot="1">
      <c r="B12" s="73" t="s">
        <v>37</v>
      </c>
      <c r="C12" s="391"/>
      <c r="D12" s="400"/>
      <c r="E12" s="401"/>
      <c r="F12" s="401"/>
      <c r="G12" s="402"/>
      <c r="H12" s="267"/>
      <c r="I12" s="251"/>
      <c r="J12" s="273"/>
      <c r="K12" s="285"/>
      <c r="L12" s="285"/>
      <c r="M12" s="267"/>
      <c r="N12" s="273"/>
      <c r="O12" s="251"/>
      <c r="P12" s="285"/>
      <c r="Q12" s="273"/>
      <c r="R12" s="251"/>
      <c r="S12" s="285"/>
      <c r="T12" s="316"/>
      <c r="U12" s="317"/>
      <c r="V12" s="317"/>
      <c r="W12" s="318"/>
    </row>
    <row r="13" spans="2:23" ht="21.75" customHeight="1" thickBot="1">
      <c r="B13" s="74" t="s">
        <v>38</v>
      </c>
      <c r="C13" s="391"/>
      <c r="D13" s="403"/>
      <c r="E13" s="404"/>
      <c r="F13" s="404"/>
      <c r="G13" s="405"/>
      <c r="H13" s="259" t="s">
        <v>39</v>
      </c>
      <c r="I13" s="261"/>
      <c r="J13" s="261"/>
      <c r="K13" s="262"/>
      <c r="L13" s="259" t="s">
        <v>39</v>
      </c>
      <c r="M13" s="261"/>
      <c r="N13" s="261"/>
      <c r="O13" s="262"/>
      <c r="P13" s="304" t="s">
        <v>39</v>
      </c>
      <c r="Q13" s="305"/>
      <c r="R13" s="305"/>
      <c r="S13" s="306"/>
      <c r="T13" s="259" t="s">
        <v>39</v>
      </c>
      <c r="U13" s="261"/>
      <c r="V13" s="261"/>
      <c r="W13" s="262"/>
    </row>
    <row r="14" spans="2:23" ht="21.75" customHeight="1" thickBot="1">
      <c r="B14" s="76" t="s">
        <v>40</v>
      </c>
      <c r="C14" s="391"/>
      <c r="D14" s="395" t="s">
        <v>39</v>
      </c>
      <c r="E14" s="395"/>
      <c r="F14" s="395"/>
      <c r="G14" s="396"/>
      <c r="H14" s="265" t="s">
        <v>33</v>
      </c>
      <c r="I14" s="268" t="s">
        <v>28</v>
      </c>
      <c r="J14" s="272" t="s">
        <v>30</v>
      </c>
      <c r="K14" s="252" t="s">
        <v>29</v>
      </c>
      <c r="L14" s="410" t="s">
        <v>32</v>
      </c>
      <c r="M14" s="411"/>
      <c r="N14" s="411"/>
      <c r="O14" s="412"/>
      <c r="P14" s="307" t="s">
        <v>205</v>
      </c>
      <c r="Q14" s="272" t="s">
        <v>30</v>
      </c>
      <c r="R14" s="268" t="s">
        <v>28</v>
      </c>
      <c r="S14" s="252" t="s">
        <v>29</v>
      </c>
      <c r="T14" s="310" t="s">
        <v>34</v>
      </c>
      <c r="U14" s="311"/>
      <c r="V14" s="311"/>
      <c r="W14" s="312"/>
    </row>
    <row r="15" spans="2:23" ht="21.75" customHeight="1">
      <c r="B15" s="76" t="s">
        <v>42</v>
      </c>
      <c r="C15" s="391"/>
      <c r="D15" s="406" t="s">
        <v>140</v>
      </c>
      <c r="E15" s="406"/>
      <c r="F15" s="406"/>
      <c r="G15" s="407"/>
      <c r="H15" s="266"/>
      <c r="I15" s="269"/>
      <c r="J15" s="263"/>
      <c r="K15" s="253"/>
      <c r="L15" s="313" t="s">
        <v>41</v>
      </c>
      <c r="M15" s="314"/>
      <c r="N15" s="314"/>
      <c r="O15" s="315"/>
      <c r="P15" s="308"/>
      <c r="Q15" s="263"/>
      <c r="R15" s="269"/>
      <c r="S15" s="253"/>
      <c r="T15" s="313"/>
      <c r="U15" s="314"/>
      <c r="V15" s="314"/>
      <c r="W15" s="315"/>
    </row>
    <row r="16" spans="2:23" ht="21.75" customHeight="1" thickBot="1">
      <c r="B16" s="76" t="s">
        <v>43</v>
      </c>
      <c r="C16" s="391"/>
      <c r="D16" s="408"/>
      <c r="E16" s="408"/>
      <c r="F16" s="408"/>
      <c r="G16" s="409"/>
      <c r="H16" s="266"/>
      <c r="I16" s="269"/>
      <c r="J16" s="263"/>
      <c r="K16" s="253"/>
      <c r="L16" s="313"/>
      <c r="M16" s="314"/>
      <c r="N16" s="314"/>
      <c r="O16" s="315"/>
      <c r="P16" s="308"/>
      <c r="Q16" s="263"/>
      <c r="R16" s="269"/>
      <c r="S16" s="253"/>
      <c r="T16" s="313"/>
      <c r="U16" s="314"/>
      <c r="V16" s="314"/>
      <c r="W16" s="315"/>
    </row>
    <row r="17" spans="2:23" ht="21.75" customHeight="1" thickBot="1">
      <c r="B17" s="76" t="s">
        <v>44</v>
      </c>
      <c r="C17" s="391"/>
      <c r="D17" s="363" t="s">
        <v>141</v>
      </c>
      <c r="E17" s="364"/>
      <c r="F17" s="364"/>
      <c r="G17" s="365"/>
      <c r="H17" s="267"/>
      <c r="I17" s="251"/>
      <c r="J17" s="273"/>
      <c r="K17" s="254"/>
      <c r="L17" s="316"/>
      <c r="M17" s="317"/>
      <c r="N17" s="317"/>
      <c r="O17" s="318"/>
      <c r="P17" s="309"/>
      <c r="Q17" s="273"/>
      <c r="R17" s="251"/>
      <c r="S17" s="254"/>
      <c r="T17" s="316"/>
      <c r="U17" s="317"/>
      <c r="V17" s="317"/>
      <c r="W17" s="318"/>
    </row>
    <row r="18" spans="2:23" ht="21.75" customHeight="1" thickBot="1">
      <c r="B18" s="77" t="s">
        <v>45</v>
      </c>
      <c r="C18" s="391"/>
      <c r="D18" s="366"/>
      <c r="E18" s="367"/>
      <c r="F18" s="367"/>
      <c r="G18" s="368"/>
      <c r="H18" s="363" t="s">
        <v>141</v>
      </c>
      <c r="I18" s="364"/>
      <c r="J18" s="364"/>
      <c r="K18" s="365"/>
      <c r="L18" s="363" t="s">
        <v>141</v>
      </c>
      <c r="M18" s="364"/>
      <c r="N18" s="364"/>
      <c r="O18" s="365"/>
      <c r="P18" s="363" t="s">
        <v>141</v>
      </c>
      <c r="Q18" s="364"/>
      <c r="R18" s="364"/>
      <c r="S18" s="365"/>
      <c r="T18" s="280" t="s">
        <v>141</v>
      </c>
      <c r="U18" s="281"/>
      <c r="V18" s="281"/>
      <c r="W18" s="282"/>
    </row>
    <row r="19" spans="2:23" ht="21.75" customHeight="1" thickBot="1">
      <c r="B19" s="77" t="s">
        <v>46</v>
      </c>
      <c r="C19" s="391"/>
      <c r="D19" s="378" t="s">
        <v>142</v>
      </c>
      <c r="E19" s="379"/>
      <c r="F19" s="379"/>
      <c r="G19" s="380"/>
      <c r="H19" s="366"/>
      <c r="I19" s="367"/>
      <c r="J19" s="367"/>
      <c r="K19" s="368"/>
      <c r="L19" s="366"/>
      <c r="M19" s="367"/>
      <c r="N19" s="367"/>
      <c r="O19" s="368"/>
      <c r="P19" s="366"/>
      <c r="Q19" s="367"/>
      <c r="R19" s="367"/>
      <c r="S19" s="368"/>
      <c r="T19" s="288" t="s">
        <v>139</v>
      </c>
      <c r="U19" s="289"/>
      <c r="V19" s="289"/>
      <c r="W19" s="290"/>
    </row>
    <row r="20" spans="2:23" ht="21.75" customHeight="1">
      <c r="B20" s="76" t="s">
        <v>47</v>
      </c>
      <c r="C20" s="391"/>
      <c r="D20" s="316"/>
      <c r="E20" s="317"/>
      <c r="F20" s="317"/>
      <c r="G20" s="318"/>
      <c r="H20" s="301" t="s">
        <v>31</v>
      </c>
      <c r="I20" s="268" t="s">
        <v>28</v>
      </c>
      <c r="J20" s="272" t="s">
        <v>30</v>
      </c>
      <c r="K20" s="252" t="s">
        <v>29</v>
      </c>
      <c r="L20" s="283" t="s">
        <v>123</v>
      </c>
      <c r="M20" s="265" t="s">
        <v>33</v>
      </c>
      <c r="N20" s="272" t="s">
        <v>30</v>
      </c>
      <c r="O20" s="268" t="s">
        <v>28</v>
      </c>
      <c r="P20" s="307" t="s">
        <v>32</v>
      </c>
      <c r="Q20" s="369" t="s">
        <v>30</v>
      </c>
      <c r="R20" s="268"/>
      <c r="S20" s="252" t="s">
        <v>29</v>
      </c>
      <c r="T20" s="291"/>
      <c r="U20" s="292"/>
      <c r="V20" s="292"/>
      <c r="W20" s="293"/>
    </row>
    <row r="21" spans="2:23" ht="21.75" customHeight="1">
      <c r="B21" s="76" t="s">
        <v>48</v>
      </c>
      <c r="C21" s="391"/>
      <c r="D21" s="308" t="s">
        <v>32</v>
      </c>
      <c r="E21" s="383"/>
      <c r="F21" s="383"/>
      <c r="G21" s="384"/>
      <c r="H21" s="302"/>
      <c r="I21" s="269"/>
      <c r="J21" s="263"/>
      <c r="K21" s="253"/>
      <c r="L21" s="284"/>
      <c r="M21" s="266"/>
      <c r="N21" s="263"/>
      <c r="O21" s="269"/>
      <c r="P21" s="308"/>
      <c r="Q21" s="370"/>
      <c r="R21" s="269"/>
      <c r="S21" s="253"/>
      <c r="T21" s="291"/>
      <c r="U21" s="292"/>
      <c r="V21" s="292"/>
      <c r="W21" s="293"/>
    </row>
    <row r="22" spans="2:23" ht="21.75" customHeight="1">
      <c r="B22" s="76" t="s">
        <v>49</v>
      </c>
      <c r="C22" s="391"/>
      <c r="D22" s="308"/>
      <c r="E22" s="383"/>
      <c r="F22" s="383"/>
      <c r="G22" s="384"/>
      <c r="H22" s="302"/>
      <c r="I22" s="269"/>
      <c r="J22" s="263"/>
      <c r="K22" s="253"/>
      <c r="L22" s="284"/>
      <c r="M22" s="266"/>
      <c r="N22" s="263"/>
      <c r="O22" s="269"/>
      <c r="P22" s="308"/>
      <c r="Q22" s="370"/>
      <c r="R22" s="269"/>
      <c r="S22" s="253"/>
      <c r="T22" s="291"/>
      <c r="U22" s="292"/>
      <c r="V22" s="292"/>
      <c r="W22" s="293"/>
    </row>
    <row r="23" spans="2:23" ht="21.75" customHeight="1" thickBot="1">
      <c r="B23" s="76" t="s">
        <v>50</v>
      </c>
      <c r="C23" s="78"/>
      <c r="D23" s="309"/>
      <c r="E23" s="385"/>
      <c r="F23" s="385"/>
      <c r="G23" s="386"/>
      <c r="H23" s="303"/>
      <c r="I23" s="251"/>
      <c r="J23" s="273"/>
      <c r="K23" s="254"/>
      <c r="L23" s="285"/>
      <c r="M23" s="267"/>
      <c r="N23" s="273"/>
      <c r="O23" s="251"/>
      <c r="P23" s="309"/>
      <c r="Q23" s="371"/>
      <c r="R23" s="251"/>
      <c r="S23" s="254"/>
      <c r="T23" s="291"/>
      <c r="U23" s="292"/>
      <c r="V23" s="292"/>
      <c r="W23" s="293"/>
    </row>
    <row r="24" spans="2:23" ht="21.75" customHeight="1" thickBot="1">
      <c r="B24" s="75" t="s">
        <v>51</v>
      </c>
      <c r="C24" s="78"/>
      <c r="D24" s="394" t="s">
        <v>39</v>
      </c>
      <c r="E24" s="395"/>
      <c r="F24" s="395"/>
      <c r="G24" s="396"/>
      <c r="H24" s="259" t="s">
        <v>39</v>
      </c>
      <c r="I24" s="260"/>
      <c r="J24" s="261"/>
      <c r="K24" s="262"/>
      <c r="L24" s="259" t="s">
        <v>39</v>
      </c>
      <c r="M24" s="261"/>
      <c r="N24" s="261"/>
      <c r="O24" s="262"/>
      <c r="P24" s="259" t="s">
        <v>39</v>
      </c>
      <c r="Q24" s="261"/>
      <c r="R24" s="261"/>
      <c r="S24" s="262"/>
      <c r="T24" s="291"/>
      <c r="U24" s="292"/>
      <c r="V24" s="292"/>
      <c r="W24" s="293"/>
    </row>
    <row r="25" spans="2:23" ht="21.75" customHeight="1">
      <c r="B25" s="73" t="s">
        <v>52</v>
      </c>
      <c r="C25" s="255" t="s">
        <v>55</v>
      </c>
      <c r="D25" s="381" t="s">
        <v>32</v>
      </c>
      <c r="E25" s="268" t="s">
        <v>28</v>
      </c>
      <c r="F25" s="272" t="s">
        <v>30</v>
      </c>
      <c r="G25" s="283" t="s">
        <v>123</v>
      </c>
      <c r="H25" s="265"/>
      <c r="I25" s="268" t="s">
        <v>28</v>
      </c>
      <c r="J25" s="272" t="s">
        <v>30</v>
      </c>
      <c r="K25" s="252" t="s">
        <v>29</v>
      </c>
      <c r="L25" s="283" t="s">
        <v>123</v>
      </c>
      <c r="M25" s="265" t="s">
        <v>33</v>
      </c>
      <c r="N25" s="272" t="s">
        <v>30</v>
      </c>
      <c r="O25" s="268" t="s">
        <v>28</v>
      </c>
      <c r="P25" s="307" t="s">
        <v>32</v>
      </c>
      <c r="Q25" s="272" t="s">
        <v>30</v>
      </c>
      <c r="R25" s="268"/>
      <c r="S25" s="252" t="s">
        <v>29</v>
      </c>
      <c r="T25" s="291"/>
      <c r="U25" s="292"/>
      <c r="V25" s="292"/>
      <c r="W25" s="293"/>
    </row>
    <row r="26" spans="2:23" ht="21.75" customHeight="1">
      <c r="B26" s="76" t="s">
        <v>53</v>
      </c>
      <c r="C26" s="256"/>
      <c r="D26" s="382"/>
      <c r="E26" s="269"/>
      <c r="F26" s="263"/>
      <c r="G26" s="284"/>
      <c r="H26" s="266"/>
      <c r="I26" s="269"/>
      <c r="J26" s="263"/>
      <c r="K26" s="253"/>
      <c r="L26" s="284"/>
      <c r="M26" s="266"/>
      <c r="N26" s="263"/>
      <c r="O26" s="269"/>
      <c r="P26" s="308"/>
      <c r="Q26" s="263"/>
      <c r="R26" s="269"/>
      <c r="S26" s="253"/>
      <c r="T26" s="291"/>
      <c r="U26" s="292"/>
      <c r="V26" s="292"/>
      <c r="W26" s="293"/>
    </row>
    <row r="27" spans="2:23" ht="21.75" customHeight="1">
      <c r="B27" s="76" t="s">
        <v>54</v>
      </c>
      <c r="C27" s="257" t="s">
        <v>124</v>
      </c>
      <c r="D27" s="382"/>
      <c r="E27" s="269"/>
      <c r="F27" s="263"/>
      <c r="G27" s="284"/>
      <c r="H27" s="266"/>
      <c r="I27" s="269"/>
      <c r="J27" s="263"/>
      <c r="K27" s="253"/>
      <c r="L27" s="284"/>
      <c r="M27" s="266"/>
      <c r="N27" s="263"/>
      <c r="O27" s="269"/>
      <c r="P27" s="308"/>
      <c r="Q27" s="263"/>
      <c r="R27" s="269"/>
      <c r="S27" s="253"/>
      <c r="T27" s="291"/>
      <c r="U27" s="292"/>
      <c r="V27" s="292"/>
      <c r="W27" s="293"/>
    </row>
    <row r="28" spans="2:23" ht="21.75" customHeight="1" thickBot="1">
      <c r="B28" s="76" t="s">
        <v>56</v>
      </c>
      <c r="C28" s="257"/>
      <c r="D28" s="382"/>
      <c r="E28" s="251"/>
      <c r="F28" s="263"/>
      <c r="G28" s="285"/>
      <c r="H28" s="267"/>
      <c r="I28" s="251"/>
      <c r="J28" s="263"/>
      <c r="K28" s="254"/>
      <c r="L28" s="285"/>
      <c r="M28" s="267"/>
      <c r="N28" s="273"/>
      <c r="O28" s="251"/>
      <c r="P28" s="309"/>
      <c r="Q28" s="264"/>
      <c r="R28" s="251"/>
      <c r="S28" s="254"/>
      <c r="T28" s="294"/>
      <c r="U28" s="295"/>
      <c r="V28" s="295"/>
      <c r="W28" s="296"/>
    </row>
    <row r="29" spans="2:23" ht="21.75" customHeight="1" thickBot="1">
      <c r="B29" s="77" t="s">
        <v>57</v>
      </c>
      <c r="C29" s="258"/>
      <c r="D29" s="274" t="s">
        <v>58</v>
      </c>
      <c r="E29" s="275"/>
      <c r="F29" s="276"/>
      <c r="G29" s="79"/>
      <c r="H29" s="274" t="s">
        <v>58</v>
      </c>
      <c r="I29" s="275"/>
      <c r="J29" s="276"/>
      <c r="K29" s="79"/>
      <c r="L29" s="259" t="s">
        <v>39</v>
      </c>
      <c r="M29" s="261"/>
      <c r="N29" s="261"/>
      <c r="O29" s="262"/>
      <c r="P29" s="274" t="s">
        <v>58</v>
      </c>
      <c r="Q29" s="275"/>
      <c r="R29" s="275"/>
      <c r="S29" s="276"/>
      <c r="T29" s="78"/>
      <c r="U29" s="80"/>
      <c r="V29" s="80"/>
      <c r="W29" s="81"/>
    </row>
    <row r="30" spans="2:23" ht="21.75" customHeight="1">
      <c r="B30" s="77" t="s">
        <v>59</v>
      </c>
      <c r="C30" s="392" t="s">
        <v>58</v>
      </c>
      <c r="D30" s="277"/>
      <c r="E30" s="278"/>
      <c r="F30" s="279"/>
      <c r="G30" s="250" t="s">
        <v>143</v>
      </c>
      <c r="H30" s="277"/>
      <c r="I30" s="278"/>
      <c r="J30" s="279"/>
      <c r="K30" s="250" t="s">
        <v>144</v>
      </c>
      <c r="L30" s="274" t="s">
        <v>60</v>
      </c>
      <c r="M30" s="275"/>
      <c r="N30" s="275"/>
      <c r="O30" s="276"/>
      <c r="P30" s="277"/>
      <c r="Q30" s="278"/>
      <c r="R30" s="278"/>
      <c r="S30" s="279"/>
      <c r="T30" s="78"/>
      <c r="U30" s="80"/>
      <c r="V30" s="80"/>
      <c r="W30" s="81"/>
    </row>
    <row r="31" spans="2:23" ht="21.75" customHeight="1" thickBot="1">
      <c r="B31" s="77" t="s">
        <v>61</v>
      </c>
      <c r="C31" s="393"/>
      <c r="D31" s="280"/>
      <c r="E31" s="281"/>
      <c r="F31" s="282"/>
      <c r="G31" s="270"/>
      <c r="H31" s="280"/>
      <c r="I31" s="281"/>
      <c r="J31" s="282"/>
      <c r="K31" s="270"/>
      <c r="L31" s="277"/>
      <c r="M31" s="278"/>
      <c r="N31" s="278"/>
      <c r="O31" s="279"/>
      <c r="P31" s="280"/>
      <c r="Q31" s="281"/>
      <c r="R31" s="281"/>
      <c r="S31" s="282"/>
      <c r="T31" s="78"/>
      <c r="U31" s="80"/>
      <c r="V31" s="80"/>
      <c r="W31" s="81"/>
    </row>
    <row r="32" spans="2:23" ht="21.75" customHeight="1" thickBot="1">
      <c r="B32" s="76" t="s">
        <v>62</v>
      </c>
      <c r="C32" s="387" t="s">
        <v>63</v>
      </c>
      <c r="D32" s="297" t="s">
        <v>63</v>
      </c>
      <c r="E32" s="298"/>
      <c r="F32" s="263"/>
      <c r="G32" s="271"/>
      <c r="H32" s="297" t="s">
        <v>63</v>
      </c>
      <c r="I32" s="298"/>
      <c r="J32" s="263"/>
      <c r="K32" s="271"/>
      <c r="L32" s="277"/>
      <c r="M32" s="278"/>
      <c r="N32" s="278"/>
      <c r="O32" s="279"/>
      <c r="P32" s="283"/>
      <c r="Q32" s="375"/>
      <c r="R32" s="268"/>
      <c r="S32" s="252"/>
      <c r="T32" s="78"/>
      <c r="U32" s="80"/>
      <c r="V32" s="80"/>
      <c r="W32" s="81"/>
    </row>
    <row r="33" spans="2:23" ht="21.75" customHeight="1">
      <c r="B33" s="82" t="s">
        <v>64</v>
      </c>
      <c r="C33" s="388"/>
      <c r="D33" s="297"/>
      <c r="E33" s="298"/>
      <c r="F33" s="263"/>
      <c r="G33" s="250" t="s">
        <v>145</v>
      </c>
      <c r="H33" s="297"/>
      <c r="I33" s="298"/>
      <c r="J33" s="263"/>
      <c r="K33" s="250" t="s">
        <v>146</v>
      </c>
      <c r="L33" s="277"/>
      <c r="M33" s="278"/>
      <c r="N33" s="278"/>
      <c r="O33" s="279"/>
      <c r="P33" s="284"/>
      <c r="Q33" s="376"/>
      <c r="R33" s="269"/>
      <c r="S33" s="253"/>
      <c r="T33" s="78"/>
      <c r="U33" s="80"/>
      <c r="V33" s="80"/>
      <c r="W33" s="81"/>
    </row>
    <row r="34" spans="2:23" ht="21.75" customHeight="1" thickBot="1">
      <c r="B34" s="83" t="s">
        <v>65</v>
      </c>
      <c r="C34" s="389"/>
      <c r="D34" s="297"/>
      <c r="E34" s="298"/>
      <c r="F34" s="263"/>
      <c r="G34" s="270"/>
      <c r="H34" s="297"/>
      <c r="I34" s="298"/>
      <c r="J34" s="263"/>
      <c r="K34" s="270"/>
      <c r="L34" s="277"/>
      <c r="M34" s="278"/>
      <c r="N34" s="278"/>
      <c r="O34" s="279"/>
      <c r="P34" s="284"/>
      <c r="Q34" s="376"/>
      <c r="R34" s="269"/>
      <c r="S34" s="253"/>
      <c r="T34" s="78"/>
      <c r="U34" s="80"/>
      <c r="V34" s="80"/>
      <c r="W34" s="81"/>
    </row>
    <row r="35" spans="2:23" ht="21.75" customHeight="1" thickBot="1">
      <c r="B35" s="84" t="s">
        <v>66</v>
      </c>
      <c r="C35" s="286" t="s">
        <v>25</v>
      </c>
      <c r="D35" s="299"/>
      <c r="E35" s="300"/>
      <c r="F35" s="264"/>
      <c r="G35" s="271"/>
      <c r="H35" s="299"/>
      <c r="I35" s="300"/>
      <c r="J35" s="264"/>
      <c r="K35" s="271"/>
      <c r="L35" s="277"/>
      <c r="M35" s="278"/>
      <c r="N35" s="278"/>
      <c r="O35" s="279"/>
      <c r="P35" s="285"/>
      <c r="Q35" s="377"/>
      <c r="R35" s="251"/>
      <c r="S35" s="254"/>
      <c r="T35" s="78"/>
      <c r="U35" s="80"/>
      <c r="V35" s="80"/>
      <c r="W35" s="81"/>
    </row>
    <row r="36" spans="2:23" ht="21.75" customHeight="1" thickBot="1">
      <c r="B36" s="85" t="s">
        <v>67</v>
      </c>
      <c r="C36" s="287"/>
      <c r="D36" s="86"/>
      <c r="E36" s="86"/>
      <c r="F36" s="86"/>
      <c r="G36" s="86"/>
      <c r="H36" s="87"/>
      <c r="I36" s="86"/>
      <c r="J36" s="86"/>
      <c r="K36" s="86"/>
      <c r="L36" s="277"/>
      <c r="M36" s="278"/>
      <c r="N36" s="278"/>
      <c r="O36" s="279"/>
      <c r="P36" s="87"/>
      <c r="Q36" s="86"/>
      <c r="R36" s="86"/>
      <c r="S36" s="88"/>
      <c r="T36" s="78"/>
      <c r="U36" s="80"/>
      <c r="V36" s="80"/>
      <c r="W36" s="81"/>
    </row>
    <row r="37" spans="2:23" ht="21.75" customHeight="1" thickBot="1">
      <c r="B37" s="89" t="s">
        <v>68</v>
      </c>
      <c r="C37" s="90"/>
      <c r="D37" s="91"/>
      <c r="E37" s="92"/>
      <c r="F37" s="92"/>
      <c r="G37" s="92"/>
      <c r="H37" s="91"/>
      <c r="I37" s="92"/>
      <c r="J37" s="92"/>
      <c r="K37" s="92"/>
      <c r="L37" s="280"/>
      <c r="M37" s="281"/>
      <c r="N37" s="281"/>
      <c r="O37" s="282"/>
      <c r="P37" s="91"/>
      <c r="Q37" s="92"/>
      <c r="R37" s="92"/>
      <c r="S37" s="93"/>
      <c r="T37" s="94"/>
      <c r="U37" s="95"/>
      <c r="V37" s="95"/>
      <c r="W37" s="96"/>
    </row>
    <row r="38" spans="2:23" s="97" customFormat="1" ht="18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</row>
    <row r="39" spans="2:23" s="97" customFormat="1" ht="18">
      <c r="B39" s="98"/>
      <c r="C39" s="344" t="s">
        <v>69</v>
      </c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99"/>
      <c r="V39" s="99"/>
      <c r="W39" s="100"/>
    </row>
    <row r="40" spans="2:23" s="97" customFormat="1" ht="18.75" thickBot="1">
      <c r="B40" s="98"/>
      <c r="C40" s="102"/>
      <c r="D40" s="345"/>
      <c r="E40" s="345"/>
      <c r="F40" s="345"/>
      <c r="G40" s="345"/>
      <c r="H40" s="345"/>
      <c r="I40" s="345"/>
      <c r="J40" s="345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99"/>
      <c r="V40" s="99"/>
      <c r="W40" s="100"/>
    </row>
    <row r="41" spans="2:23" s="97" customFormat="1" ht="18">
      <c r="B41" s="98"/>
      <c r="C41" s="102" t="s">
        <v>32</v>
      </c>
      <c r="D41" s="372" t="s">
        <v>72</v>
      </c>
      <c r="E41" s="373"/>
      <c r="F41" s="373"/>
      <c r="G41" s="373"/>
      <c r="H41" s="373"/>
      <c r="I41" s="373"/>
      <c r="J41" s="374"/>
      <c r="K41" s="103"/>
      <c r="L41" s="103" t="s">
        <v>70</v>
      </c>
      <c r="M41" s="104"/>
      <c r="N41" s="352" t="s">
        <v>71</v>
      </c>
      <c r="O41" s="353"/>
      <c r="P41" s="353"/>
      <c r="Q41" s="353"/>
      <c r="R41" s="353"/>
      <c r="S41" s="353"/>
      <c r="T41" s="354"/>
      <c r="U41" s="99"/>
      <c r="V41" s="99"/>
      <c r="W41" s="100"/>
    </row>
    <row r="42" spans="2:23" s="97" customFormat="1" ht="18">
      <c r="B42" s="98"/>
      <c r="C42" s="105" t="s">
        <v>29</v>
      </c>
      <c r="D42" s="346" t="s">
        <v>120</v>
      </c>
      <c r="E42" s="347"/>
      <c r="F42" s="347"/>
      <c r="G42" s="347"/>
      <c r="H42" s="347"/>
      <c r="I42" s="347"/>
      <c r="J42" s="348"/>
      <c r="K42" s="106"/>
      <c r="L42" s="106" t="s">
        <v>73</v>
      </c>
      <c r="M42" s="107"/>
      <c r="N42" s="323" t="s">
        <v>74</v>
      </c>
      <c r="O42" s="324"/>
      <c r="P42" s="324"/>
      <c r="Q42" s="324"/>
      <c r="R42" s="324"/>
      <c r="S42" s="324"/>
      <c r="T42" s="325"/>
      <c r="U42" s="99"/>
      <c r="V42" s="99"/>
      <c r="W42" s="100"/>
    </row>
    <row r="43" spans="2:23" s="97" customFormat="1" ht="18">
      <c r="B43" s="98"/>
      <c r="C43" s="106" t="s">
        <v>123</v>
      </c>
      <c r="D43" s="323" t="s">
        <v>147</v>
      </c>
      <c r="E43" s="324"/>
      <c r="F43" s="324"/>
      <c r="G43" s="324"/>
      <c r="H43" s="324"/>
      <c r="I43" s="324"/>
      <c r="J43" s="325"/>
      <c r="K43" s="108"/>
      <c r="L43" s="108" t="s">
        <v>75</v>
      </c>
      <c r="M43" s="109"/>
      <c r="N43" s="349" t="s">
        <v>76</v>
      </c>
      <c r="O43" s="350"/>
      <c r="P43" s="350"/>
      <c r="Q43" s="350"/>
      <c r="R43" s="350"/>
      <c r="S43" s="350"/>
      <c r="T43" s="351"/>
      <c r="U43" s="99"/>
      <c r="V43" s="99"/>
      <c r="W43" s="100"/>
    </row>
    <row r="44" spans="2:23" s="97" customFormat="1" ht="18">
      <c r="B44" s="98"/>
      <c r="C44" s="110" t="s">
        <v>30</v>
      </c>
      <c r="D44" s="329" t="s">
        <v>100</v>
      </c>
      <c r="E44" s="330"/>
      <c r="F44" s="330"/>
      <c r="G44" s="330"/>
      <c r="H44" s="330"/>
      <c r="I44" s="330"/>
      <c r="J44" s="331"/>
      <c r="K44" s="106"/>
      <c r="L44" s="111" t="s">
        <v>77</v>
      </c>
      <c r="M44" s="111"/>
      <c r="N44" s="341" t="s">
        <v>78</v>
      </c>
      <c r="O44" s="342"/>
      <c r="P44" s="342"/>
      <c r="Q44" s="342"/>
      <c r="R44" s="342"/>
      <c r="S44" s="342"/>
      <c r="T44" s="343"/>
      <c r="U44" s="99"/>
      <c r="V44" s="99"/>
      <c r="W44" s="100"/>
    </row>
    <row r="45" spans="2:23" s="97" customFormat="1" ht="18">
      <c r="B45" s="98"/>
      <c r="C45" s="106" t="s">
        <v>28</v>
      </c>
      <c r="D45" s="323" t="s">
        <v>101</v>
      </c>
      <c r="E45" s="324"/>
      <c r="F45" s="324"/>
      <c r="G45" s="324"/>
      <c r="H45" s="324"/>
      <c r="I45" s="324"/>
      <c r="J45" s="325"/>
      <c r="K45" s="110"/>
      <c r="L45" s="111"/>
      <c r="M45" s="111"/>
      <c r="N45" s="341"/>
      <c r="O45" s="342"/>
      <c r="P45" s="342"/>
      <c r="Q45" s="342"/>
      <c r="R45" s="342"/>
      <c r="S45" s="342"/>
      <c r="T45" s="343"/>
      <c r="U45" s="99"/>
      <c r="V45" s="99"/>
      <c r="W45" s="100"/>
    </row>
    <row r="46" spans="2:23" s="97" customFormat="1" ht="18.75" thickBot="1">
      <c r="B46" s="98"/>
      <c r="C46" s="112" t="s">
        <v>33</v>
      </c>
      <c r="D46" s="326" t="s">
        <v>103</v>
      </c>
      <c r="E46" s="327"/>
      <c r="F46" s="327"/>
      <c r="G46" s="327"/>
      <c r="H46" s="327"/>
      <c r="I46" s="327"/>
      <c r="J46" s="328"/>
      <c r="K46" s="319"/>
      <c r="L46" s="319"/>
      <c r="M46" s="319"/>
      <c r="N46" s="320"/>
      <c r="O46" s="321"/>
      <c r="P46" s="321"/>
      <c r="Q46" s="321"/>
      <c r="R46" s="321"/>
      <c r="S46" s="321"/>
      <c r="T46" s="322"/>
      <c r="U46" s="99"/>
      <c r="V46" s="99"/>
      <c r="W46" s="100"/>
    </row>
    <row r="47" spans="2:23" s="97" customFormat="1" ht="19.5" customHeight="1" thickBot="1">
      <c r="B47" s="98"/>
      <c r="C47" s="113"/>
      <c r="D47" s="333"/>
      <c r="E47" s="333"/>
      <c r="F47" s="333"/>
      <c r="G47" s="333"/>
      <c r="H47" s="333"/>
      <c r="I47" s="333"/>
      <c r="J47" s="333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99"/>
      <c r="V47" s="99"/>
      <c r="W47" s="100"/>
    </row>
    <row r="48" spans="2:23" s="97" customFormat="1" ht="15.75" customHeight="1">
      <c r="B48" s="114"/>
      <c r="C48" s="115"/>
      <c r="D48" s="115"/>
      <c r="E48" s="115"/>
      <c r="F48" s="115"/>
      <c r="G48" s="115"/>
      <c r="H48" s="116"/>
      <c r="I48" s="117"/>
      <c r="J48" s="118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20"/>
    </row>
    <row r="49" spans="2:23" s="97" customFormat="1" ht="15.75" customHeight="1">
      <c r="B49" s="335" t="s">
        <v>79</v>
      </c>
      <c r="C49" s="336"/>
      <c r="D49" s="336"/>
      <c r="E49" s="336"/>
      <c r="F49" s="336"/>
      <c r="G49" s="336"/>
      <c r="H49" s="337"/>
      <c r="I49" s="123"/>
      <c r="J49" s="124"/>
      <c r="K49" s="124"/>
      <c r="L49" s="124"/>
      <c r="M49" s="124"/>
      <c r="N49" s="332" t="s">
        <v>80</v>
      </c>
      <c r="O49" s="332"/>
      <c r="P49" s="332"/>
      <c r="Q49" s="332"/>
      <c r="R49" s="332"/>
      <c r="S49" s="332"/>
      <c r="T49" s="332"/>
      <c r="U49" s="124"/>
      <c r="V49" s="124"/>
      <c r="W49" s="125"/>
    </row>
    <row r="50" spans="2:23" s="97" customFormat="1" ht="15.75" customHeight="1">
      <c r="B50" s="126"/>
      <c r="C50" s="127"/>
      <c r="D50" s="121"/>
      <c r="E50" s="121"/>
      <c r="F50" s="128"/>
      <c r="G50" s="128"/>
      <c r="H50" s="129"/>
      <c r="I50" s="123"/>
      <c r="J50" s="130"/>
      <c r="K50" s="131"/>
      <c r="L50" s="131"/>
      <c r="M50" s="132"/>
      <c r="N50" s="131"/>
      <c r="O50" s="131"/>
      <c r="P50" s="131"/>
      <c r="Q50" s="131"/>
      <c r="R50" s="131"/>
      <c r="S50" s="131"/>
      <c r="T50" s="131"/>
      <c r="U50" s="131"/>
      <c r="V50" s="131"/>
      <c r="W50" s="133"/>
    </row>
    <row r="51" spans="2:23" s="97" customFormat="1" ht="15.75" customHeight="1">
      <c r="B51" s="134"/>
      <c r="C51" s="135">
        <f>E69/E67</f>
        <v>1</v>
      </c>
      <c r="D51" s="136"/>
      <c r="E51" s="137" t="s">
        <v>81</v>
      </c>
      <c r="F51" s="138" t="s">
        <v>82</v>
      </c>
      <c r="G51" s="121"/>
      <c r="H51" s="122"/>
      <c r="I51" s="124"/>
      <c r="J51" s="123"/>
      <c r="K51" s="139"/>
      <c r="L51" s="139"/>
      <c r="M51" s="124"/>
      <c r="N51" s="140" t="s">
        <v>83</v>
      </c>
      <c r="O51" s="141" t="s">
        <v>84</v>
      </c>
      <c r="P51" s="141" t="s">
        <v>85</v>
      </c>
      <c r="Q51" s="142" t="s">
        <v>86</v>
      </c>
      <c r="R51" s="141" t="s">
        <v>87</v>
      </c>
      <c r="S51" s="141" t="s">
        <v>88</v>
      </c>
      <c r="T51" s="141" t="s">
        <v>89</v>
      </c>
      <c r="U51" s="142" t="s">
        <v>90</v>
      </c>
      <c r="V51" s="141" t="s">
        <v>91</v>
      </c>
      <c r="W51" s="133"/>
    </row>
    <row r="52" spans="2:23" s="97" customFormat="1" ht="15.75" customHeight="1">
      <c r="B52" s="134"/>
      <c r="C52" s="143"/>
      <c r="D52" s="144" t="s">
        <v>92</v>
      </c>
      <c r="E52" s="145">
        <v>2</v>
      </c>
      <c r="F52" s="146">
        <f>(E52)/(E67)/C51</f>
        <v>0.06666666666666667</v>
      </c>
      <c r="G52" s="147"/>
      <c r="H52" s="148"/>
      <c r="I52" s="149"/>
      <c r="J52" s="124"/>
      <c r="K52" s="150"/>
      <c r="L52" s="150"/>
      <c r="M52" s="150" t="s">
        <v>92</v>
      </c>
      <c r="N52" s="151">
        <v>18</v>
      </c>
      <c r="O52" s="151" t="s">
        <v>93</v>
      </c>
      <c r="P52" s="151" t="s">
        <v>1</v>
      </c>
      <c r="Q52" s="152" t="s">
        <v>1</v>
      </c>
      <c r="R52" s="151" t="s">
        <v>1</v>
      </c>
      <c r="S52" s="151" t="s">
        <v>1</v>
      </c>
      <c r="T52" s="151" t="s">
        <v>1</v>
      </c>
      <c r="U52" s="152">
        <v>1</v>
      </c>
      <c r="V52" s="151">
        <v>1</v>
      </c>
      <c r="W52" s="133"/>
    </row>
    <row r="53" spans="2:23" s="97" customFormat="1" ht="15.75" customHeight="1">
      <c r="B53" s="134"/>
      <c r="C53" s="143"/>
      <c r="D53" s="144" t="s">
        <v>94</v>
      </c>
      <c r="E53" s="153">
        <v>6.5</v>
      </c>
      <c r="F53" s="154">
        <f>(E53)/(E67)/C51</f>
        <v>0.21666666666666667</v>
      </c>
      <c r="G53" s="147"/>
      <c r="H53" s="148"/>
      <c r="I53" s="149"/>
      <c r="J53" s="149"/>
      <c r="K53" s="150"/>
      <c r="L53" s="150"/>
      <c r="M53" s="150" t="s">
        <v>94</v>
      </c>
      <c r="N53" s="155">
        <v>150</v>
      </c>
      <c r="O53" s="155" t="s">
        <v>95</v>
      </c>
      <c r="P53" s="155" t="s">
        <v>96</v>
      </c>
      <c r="Q53" s="156" t="s">
        <v>1</v>
      </c>
      <c r="R53" s="155">
        <v>4</v>
      </c>
      <c r="S53" s="155">
        <v>1</v>
      </c>
      <c r="T53" s="155">
        <v>1</v>
      </c>
      <c r="U53" s="156">
        <v>1</v>
      </c>
      <c r="V53" s="155">
        <v>1</v>
      </c>
      <c r="W53" s="133"/>
    </row>
    <row r="54" spans="2:23" s="97" customFormat="1" ht="15.75" customHeight="1">
      <c r="B54" s="134"/>
      <c r="C54" s="143"/>
      <c r="D54" s="157" t="s">
        <v>97</v>
      </c>
      <c r="E54" s="158">
        <v>1.5</v>
      </c>
      <c r="F54" s="154">
        <f>(E54)/(E67)/C51</f>
        <v>0.05</v>
      </c>
      <c r="G54" s="159"/>
      <c r="H54" s="160"/>
      <c r="I54" s="161"/>
      <c r="J54" s="149"/>
      <c r="K54" s="162"/>
      <c r="L54" s="162"/>
      <c r="M54" s="162" t="s">
        <v>97</v>
      </c>
      <c r="N54" s="155">
        <v>12</v>
      </c>
      <c r="O54" s="155" t="s">
        <v>93</v>
      </c>
      <c r="P54" s="155" t="s">
        <v>1</v>
      </c>
      <c r="Q54" s="156" t="s">
        <v>1</v>
      </c>
      <c r="R54" s="155" t="s">
        <v>1</v>
      </c>
      <c r="S54" s="155" t="s">
        <v>1</v>
      </c>
      <c r="T54" s="155" t="s">
        <v>1</v>
      </c>
      <c r="U54" s="156">
        <v>1</v>
      </c>
      <c r="V54" s="155">
        <v>1</v>
      </c>
      <c r="W54" s="133"/>
    </row>
    <row r="55" spans="2:23" s="97" customFormat="1" ht="15.75" customHeight="1">
      <c r="B55" s="134"/>
      <c r="C55" s="143"/>
      <c r="D55" s="163" t="s">
        <v>98</v>
      </c>
      <c r="E55" s="164">
        <v>2</v>
      </c>
      <c r="F55" s="165">
        <f>(E55)/(E67)/C51</f>
        <v>0.06666666666666667</v>
      </c>
      <c r="G55" s="166"/>
      <c r="H55" s="167"/>
      <c r="I55" s="168"/>
      <c r="J55" s="161"/>
      <c r="K55" s="169"/>
      <c r="L55" s="169"/>
      <c r="M55" s="169"/>
      <c r="N55" s="155"/>
      <c r="O55" s="156" t="s">
        <v>1</v>
      </c>
      <c r="P55" s="155" t="s">
        <v>1</v>
      </c>
      <c r="Q55" s="156" t="s">
        <v>1</v>
      </c>
      <c r="R55" s="155" t="s">
        <v>1</v>
      </c>
      <c r="S55" s="155" t="s">
        <v>1</v>
      </c>
      <c r="T55" s="155" t="s">
        <v>1</v>
      </c>
      <c r="U55" s="155" t="s">
        <v>1</v>
      </c>
      <c r="V55" s="155" t="s">
        <v>1</v>
      </c>
      <c r="W55" s="133"/>
    </row>
    <row r="56" spans="2:23" s="97" customFormat="1" ht="15.75" customHeight="1">
      <c r="B56" s="134"/>
      <c r="C56" s="143"/>
      <c r="D56" s="170" t="s">
        <v>72</v>
      </c>
      <c r="E56" s="171">
        <v>10</v>
      </c>
      <c r="F56" s="172">
        <f>(E56)/(E67)/C51</f>
        <v>0.3333333333333333</v>
      </c>
      <c r="G56" s="173"/>
      <c r="H56" s="174"/>
      <c r="I56" s="175"/>
      <c r="J56" s="175"/>
      <c r="K56" s="139"/>
      <c r="L56" s="139"/>
      <c r="M56" s="176" t="s">
        <v>72</v>
      </c>
      <c r="N56" s="155">
        <v>150</v>
      </c>
      <c r="O56" s="155" t="s">
        <v>95</v>
      </c>
      <c r="P56" s="155" t="s">
        <v>96</v>
      </c>
      <c r="Q56" s="156" t="s">
        <v>1</v>
      </c>
      <c r="R56" s="155">
        <v>4</v>
      </c>
      <c r="S56" s="155">
        <v>1</v>
      </c>
      <c r="T56" s="155">
        <v>1</v>
      </c>
      <c r="U56" s="156">
        <v>1</v>
      </c>
      <c r="V56" s="155">
        <v>1</v>
      </c>
      <c r="W56" s="133"/>
    </row>
    <row r="57" spans="2:23" s="97" customFormat="1" ht="15.75" customHeight="1">
      <c r="B57" s="134"/>
      <c r="C57" s="143"/>
      <c r="D57" s="177" t="s">
        <v>99</v>
      </c>
      <c r="E57" s="178">
        <v>22</v>
      </c>
      <c r="F57" s="179">
        <f>(E57)/(E67)/C51</f>
        <v>0.7333333333333333</v>
      </c>
      <c r="G57" s="180"/>
      <c r="H57" s="181"/>
      <c r="I57" s="182"/>
      <c r="J57" s="182"/>
      <c r="K57" s="176"/>
      <c r="L57" s="176"/>
      <c r="M57" s="139" t="s">
        <v>99</v>
      </c>
      <c r="N57" s="155">
        <v>50</v>
      </c>
      <c r="O57" s="155" t="s">
        <v>95</v>
      </c>
      <c r="P57" s="155" t="s">
        <v>96</v>
      </c>
      <c r="Q57" s="156" t="s">
        <v>1</v>
      </c>
      <c r="R57" s="155">
        <v>4</v>
      </c>
      <c r="S57" s="155">
        <v>1</v>
      </c>
      <c r="T57" s="183" t="s">
        <v>1</v>
      </c>
      <c r="U57" s="156">
        <v>1</v>
      </c>
      <c r="V57" s="155">
        <v>1</v>
      </c>
      <c r="W57" s="133"/>
    </row>
    <row r="58" spans="2:23" s="97" customFormat="1" ht="15.75" customHeight="1">
      <c r="B58" s="134"/>
      <c r="C58" s="143"/>
      <c r="D58" s="170" t="s">
        <v>100</v>
      </c>
      <c r="E58" s="184">
        <v>24</v>
      </c>
      <c r="F58" s="185">
        <f>(E58)/(E67)/C51</f>
        <v>0.8</v>
      </c>
      <c r="G58" s="186"/>
      <c r="H58" s="187"/>
      <c r="I58" s="188"/>
      <c r="J58" s="182"/>
      <c r="K58" s="139"/>
      <c r="L58" s="139"/>
      <c r="M58" s="189" t="s">
        <v>125</v>
      </c>
      <c r="N58" s="155">
        <v>50</v>
      </c>
      <c r="O58" s="155" t="s">
        <v>95</v>
      </c>
      <c r="P58" s="155" t="s">
        <v>96</v>
      </c>
      <c r="Q58" s="156" t="s">
        <v>1</v>
      </c>
      <c r="R58" s="155">
        <v>4</v>
      </c>
      <c r="S58" s="155">
        <v>1</v>
      </c>
      <c r="T58" s="183" t="s">
        <v>1</v>
      </c>
      <c r="U58" s="156">
        <v>1</v>
      </c>
      <c r="V58" s="155">
        <v>1</v>
      </c>
      <c r="W58" s="133"/>
    </row>
    <row r="59" spans="2:23" s="97" customFormat="1" ht="15.75" customHeight="1">
      <c r="B59" s="134"/>
      <c r="C59" s="143"/>
      <c r="D59" s="190" t="s">
        <v>101</v>
      </c>
      <c r="E59" s="191">
        <v>22</v>
      </c>
      <c r="F59" s="192">
        <f>(E59)/(E67)/C51</f>
        <v>0.7333333333333333</v>
      </c>
      <c r="G59" s="193"/>
      <c r="H59" s="194"/>
      <c r="I59" s="195"/>
      <c r="J59" s="188"/>
      <c r="K59" s="196"/>
      <c r="L59" s="196"/>
      <c r="M59" s="176" t="s">
        <v>100</v>
      </c>
      <c r="N59" s="155">
        <v>100</v>
      </c>
      <c r="O59" s="155" t="s">
        <v>95</v>
      </c>
      <c r="P59" s="155" t="s">
        <v>96</v>
      </c>
      <c r="Q59" s="156" t="s">
        <v>1</v>
      </c>
      <c r="R59" s="155">
        <v>4</v>
      </c>
      <c r="S59" s="183">
        <v>1</v>
      </c>
      <c r="T59" s="155">
        <v>1</v>
      </c>
      <c r="U59" s="156">
        <v>1</v>
      </c>
      <c r="V59" s="183" t="s">
        <v>1</v>
      </c>
      <c r="W59" s="133"/>
    </row>
    <row r="60" spans="2:23" s="97" customFormat="1" ht="15.75" customHeight="1">
      <c r="B60" s="134"/>
      <c r="C60" s="143"/>
      <c r="D60" s="197" t="s">
        <v>31</v>
      </c>
      <c r="E60" s="198">
        <v>2</v>
      </c>
      <c r="F60" s="199">
        <f>(E60)/(E67)/C51</f>
        <v>0.06666666666666667</v>
      </c>
      <c r="G60" s="166"/>
      <c r="H60" s="167"/>
      <c r="I60" s="168"/>
      <c r="J60" s="195"/>
      <c r="K60" s="200"/>
      <c r="L60" s="200"/>
      <c r="M60" s="196" t="s">
        <v>101</v>
      </c>
      <c r="N60" s="155">
        <v>50</v>
      </c>
      <c r="O60" s="155" t="s">
        <v>95</v>
      </c>
      <c r="P60" s="155" t="s">
        <v>96</v>
      </c>
      <c r="Q60" s="156" t="s">
        <v>1</v>
      </c>
      <c r="R60" s="155">
        <v>4</v>
      </c>
      <c r="S60" s="155">
        <v>1</v>
      </c>
      <c r="T60" s="155" t="s">
        <v>1</v>
      </c>
      <c r="U60" s="156">
        <v>1</v>
      </c>
      <c r="V60" s="183" t="s">
        <v>1</v>
      </c>
      <c r="W60" s="133"/>
    </row>
    <row r="61" spans="2:23" s="97" customFormat="1" ht="15.75" customHeight="1">
      <c r="B61" s="134"/>
      <c r="C61" s="143"/>
      <c r="D61" s="190" t="s">
        <v>103</v>
      </c>
      <c r="E61" s="201">
        <v>10</v>
      </c>
      <c r="F61" s="202">
        <f>(E61)/(E67)/C51</f>
        <v>0.3333333333333333</v>
      </c>
      <c r="G61" s="203"/>
      <c r="H61" s="204"/>
      <c r="I61" s="205"/>
      <c r="J61" s="168"/>
      <c r="K61" s="206"/>
      <c r="L61" s="206"/>
      <c r="M61" s="200" t="s">
        <v>31</v>
      </c>
      <c r="N61" s="155" t="s">
        <v>102</v>
      </c>
      <c r="O61" s="155" t="s">
        <v>95</v>
      </c>
      <c r="P61" s="155" t="s">
        <v>96</v>
      </c>
      <c r="Q61" s="156" t="s">
        <v>1</v>
      </c>
      <c r="R61" s="155">
        <v>4</v>
      </c>
      <c r="S61" s="183" t="s">
        <v>1</v>
      </c>
      <c r="T61" s="155" t="s">
        <v>1</v>
      </c>
      <c r="U61" s="156">
        <v>1</v>
      </c>
      <c r="V61" s="183">
        <v>1</v>
      </c>
      <c r="W61" s="133"/>
    </row>
    <row r="62" spans="2:23" s="97" customFormat="1" ht="15.75" customHeight="1">
      <c r="B62" s="134"/>
      <c r="C62" s="143"/>
      <c r="D62" s="207" t="s">
        <v>148</v>
      </c>
      <c r="E62" s="184">
        <v>10</v>
      </c>
      <c r="F62" s="185">
        <f>(E62)/(E67)/C51</f>
        <v>0.3333333333333333</v>
      </c>
      <c r="G62" s="208"/>
      <c r="H62" s="209"/>
      <c r="I62" s="210"/>
      <c r="J62" s="149"/>
      <c r="K62" s="189"/>
      <c r="L62" s="189"/>
      <c r="M62" s="196" t="s">
        <v>103</v>
      </c>
      <c r="N62" s="155">
        <v>40</v>
      </c>
      <c r="O62" s="155" t="s">
        <v>95</v>
      </c>
      <c r="P62" s="155" t="s">
        <v>96</v>
      </c>
      <c r="Q62" s="156" t="s">
        <v>1</v>
      </c>
      <c r="R62" s="155">
        <v>4</v>
      </c>
      <c r="S62" s="183">
        <v>1</v>
      </c>
      <c r="T62" s="155" t="s">
        <v>1</v>
      </c>
      <c r="U62" s="211" t="s">
        <v>1</v>
      </c>
      <c r="V62" s="183" t="s">
        <v>1</v>
      </c>
      <c r="W62" s="133"/>
    </row>
    <row r="63" spans="2:23" s="97" customFormat="1" ht="15.75" customHeight="1">
      <c r="B63" s="134"/>
      <c r="C63" s="143"/>
      <c r="D63" s="212"/>
      <c r="E63" s="213"/>
      <c r="F63" s="214">
        <f>(E63)/(E67)/C51</f>
        <v>0</v>
      </c>
      <c r="G63" s="208"/>
      <c r="H63" s="209"/>
      <c r="I63" s="210"/>
      <c r="J63" s="149"/>
      <c r="K63" s="139"/>
      <c r="L63" s="139"/>
      <c r="M63" s="189"/>
      <c r="N63" s="215"/>
      <c r="O63" s="216" t="s">
        <v>1</v>
      </c>
      <c r="P63" s="216" t="s">
        <v>1</v>
      </c>
      <c r="Q63" s="217" t="s">
        <v>1</v>
      </c>
      <c r="R63" s="216" t="s">
        <v>1</v>
      </c>
      <c r="S63" s="216" t="s">
        <v>1</v>
      </c>
      <c r="T63" s="216" t="s">
        <v>1</v>
      </c>
      <c r="U63" s="216" t="s">
        <v>1</v>
      </c>
      <c r="V63" s="216" t="s">
        <v>1</v>
      </c>
      <c r="W63" s="133"/>
    </row>
    <row r="64" spans="2:23" s="97" customFormat="1" ht="15.75" customHeight="1">
      <c r="B64" s="218"/>
      <c r="C64" s="219"/>
      <c r="D64" s="128"/>
      <c r="E64" s="220"/>
      <c r="F64" s="221"/>
      <c r="G64" s="128"/>
      <c r="H64" s="129"/>
      <c r="I64" s="210"/>
      <c r="J64" s="123"/>
      <c r="K64" s="200"/>
      <c r="L64" s="200"/>
      <c r="M64" s="222"/>
      <c r="N64" s="223"/>
      <c r="O64" s="223"/>
      <c r="P64" s="223"/>
      <c r="Q64" s="223"/>
      <c r="R64" s="223"/>
      <c r="S64" s="223"/>
      <c r="T64" s="223"/>
      <c r="U64" s="223"/>
      <c r="V64" s="223"/>
      <c r="W64" s="133"/>
    </row>
    <row r="65" spans="2:23" ht="15.75" customHeight="1">
      <c r="B65" s="338" t="s">
        <v>104</v>
      </c>
      <c r="C65" s="339"/>
      <c r="D65" s="340"/>
      <c r="E65" s="225">
        <v>9</v>
      </c>
      <c r="F65" s="226">
        <f>(E65)/(E67)/C51</f>
        <v>0.3</v>
      </c>
      <c r="G65" s="128"/>
      <c r="H65" s="129"/>
      <c r="I65" s="210"/>
      <c r="J65" s="123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227"/>
    </row>
    <row r="66" spans="2:23" ht="15.75" customHeight="1">
      <c r="B66" s="134"/>
      <c r="C66" s="128"/>
      <c r="D66" s="228"/>
      <c r="E66" s="229"/>
      <c r="F66" s="230">
        <f>SUM(F52:F65)</f>
        <v>4.033333333333334</v>
      </c>
      <c r="G66" s="228"/>
      <c r="H66" s="231"/>
      <c r="I66" s="123"/>
      <c r="J66" s="124"/>
      <c r="K66" s="124"/>
      <c r="L66" s="123"/>
      <c r="M66" s="123"/>
      <c r="N66" s="232" t="s">
        <v>83</v>
      </c>
      <c r="O66" s="123" t="s">
        <v>105</v>
      </c>
      <c r="P66" s="123"/>
      <c r="Q66" s="232" t="s">
        <v>86</v>
      </c>
      <c r="R66" s="123" t="s">
        <v>106</v>
      </c>
      <c r="S66" s="123"/>
      <c r="T66" s="232" t="s">
        <v>89</v>
      </c>
      <c r="U66" s="123" t="s">
        <v>107</v>
      </c>
      <c r="V66" s="123"/>
      <c r="W66" s="133"/>
    </row>
    <row r="67" spans="2:25" s="97" customFormat="1" ht="15.75" customHeight="1">
      <c r="B67" s="338" t="s">
        <v>108</v>
      </c>
      <c r="C67" s="339"/>
      <c r="D67" s="340"/>
      <c r="E67" s="233">
        <v>30</v>
      </c>
      <c r="F67" s="234" t="s">
        <v>109</v>
      </c>
      <c r="G67" s="128"/>
      <c r="H67" s="129"/>
      <c r="I67" s="123"/>
      <c r="J67" s="123"/>
      <c r="K67" s="123"/>
      <c r="L67" s="123"/>
      <c r="M67" s="123"/>
      <c r="N67" s="232" t="s">
        <v>84</v>
      </c>
      <c r="O67" s="123" t="s">
        <v>110</v>
      </c>
      <c r="P67" s="123"/>
      <c r="Q67" s="232" t="s">
        <v>87</v>
      </c>
      <c r="R67" s="123" t="s">
        <v>111</v>
      </c>
      <c r="S67" s="123"/>
      <c r="T67" s="232" t="s">
        <v>90</v>
      </c>
      <c r="U67" s="123" t="s">
        <v>112</v>
      </c>
      <c r="V67" s="123"/>
      <c r="W67" s="133"/>
      <c r="X67" s="235"/>
      <c r="Y67" s="236"/>
    </row>
    <row r="68" spans="2:25" s="97" customFormat="1" ht="15.75" customHeight="1">
      <c r="B68" s="224"/>
      <c r="C68" s="237"/>
      <c r="D68" s="128"/>
      <c r="E68" s="121"/>
      <c r="F68" s="238"/>
      <c r="G68" s="128"/>
      <c r="H68" s="129"/>
      <c r="I68" s="123"/>
      <c r="J68" s="123"/>
      <c r="K68" s="123"/>
      <c r="L68" s="123"/>
      <c r="M68" s="123"/>
      <c r="N68" s="232" t="s">
        <v>85</v>
      </c>
      <c r="O68" s="123" t="s">
        <v>113</v>
      </c>
      <c r="P68" s="123"/>
      <c r="Q68" s="232" t="s">
        <v>88</v>
      </c>
      <c r="R68" s="123" t="s">
        <v>114</v>
      </c>
      <c r="S68" s="123"/>
      <c r="T68" s="232" t="s">
        <v>91</v>
      </c>
      <c r="U68" s="123" t="s">
        <v>115</v>
      </c>
      <c r="V68" s="123"/>
      <c r="W68" s="133"/>
      <c r="X68" s="235"/>
      <c r="Y68" s="235"/>
    </row>
    <row r="69" spans="2:25" s="97" customFormat="1" ht="15.75" customHeight="1">
      <c r="B69" s="338" t="s">
        <v>116</v>
      </c>
      <c r="C69" s="339"/>
      <c r="D69" s="340"/>
      <c r="E69" s="233">
        <v>30</v>
      </c>
      <c r="F69" s="234" t="s">
        <v>109</v>
      </c>
      <c r="G69" s="128"/>
      <c r="H69" s="129"/>
      <c r="I69" s="123"/>
      <c r="J69" s="123"/>
      <c r="K69" s="123"/>
      <c r="L69" s="123"/>
      <c r="M69" s="123"/>
      <c r="N69" s="239"/>
      <c r="O69" s="123"/>
      <c r="P69" s="123"/>
      <c r="Q69" s="239"/>
      <c r="R69" s="123"/>
      <c r="S69" s="123"/>
      <c r="T69" s="239"/>
      <c r="U69" s="123"/>
      <c r="V69" s="123"/>
      <c r="W69" s="133"/>
      <c r="X69" s="235"/>
      <c r="Y69" s="235"/>
    </row>
    <row r="70" spans="2:25" s="97" customFormat="1" ht="15.75" customHeight="1">
      <c r="B70" s="224"/>
      <c r="C70" s="177"/>
      <c r="D70" s="177"/>
      <c r="E70" s="240"/>
      <c r="F70" s="238"/>
      <c r="G70" s="128"/>
      <c r="H70" s="129"/>
      <c r="I70" s="123"/>
      <c r="J70" s="123"/>
      <c r="K70" s="123"/>
      <c r="L70" s="123"/>
      <c r="M70" s="123"/>
      <c r="N70" s="332" t="s">
        <v>117</v>
      </c>
      <c r="O70" s="332"/>
      <c r="P70" s="332"/>
      <c r="Q70" s="332"/>
      <c r="R70" s="332"/>
      <c r="S70" s="332"/>
      <c r="T70" s="332"/>
      <c r="U70" s="332"/>
      <c r="V70" s="332"/>
      <c r="W70" s="227"/>
      <c r="X70" s="235"/>
      <c r="Y70" s="235"/>
    </row>
    <row r="71" spans="2:23" s="97" customFormat="1" ht="15.75" customHeight="1">
      <c r="B71" s="224"/>
      <c r="C71" s="177"/>
      <c r="D71" s="240"/>
      <c r="E71" s="238"/>
      <c r="F71" s="241"/>
      <c r="G71" s="128"/>
      <c r="H71" s="129"/>
      <c r="I71" s="242"/>
      <c r="J71" s="242"/>
      <c r="K71" s="123"/>
      <c r="L71" s="123"/>
      <c r="M71" s="123"/>
      <c r="N71" s="124"/>
      <c r="O71" s="124"/>
      <c r="P71" s="124"/>
      <c r="Q71" s="124"/>
      <c r="R71" s="124"/>
      <c r="S71" s="124"/>
      <c r="T71" s="124"/>
      <c r="U71" s="124"/>
      <c r="V71" s="124"/>
      <c r="W71" s="227"/>
    </row>
    <row r="72" spans="2:23" s="97" customFormat="1" ht="18.75" thickBot="1">
      <c r="B72" s="243"/>
      <c r="C72" s="244"/>
      <c r="D72" s="244"/>
      <c r="E72" s="244"/>
      <c r="F72" s="244"/>
      <c r="G72" s="244"/>
      <c r="H72" s="245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7"/>
    </row>
    <row r="73" spans="3:5" s="97" customFormat="1" ht="18">
      <c r="C73" s="248"/>
      <c r="D73" s="248"/>
      <c r="E73" s="248"/>
    </row>
    <row r="74" spans="3:5" s="97" customFormat="1" ht="18">
      <c r="C74" s="248"/>
      <c r="D74" s="248"/>
      <c r="E74" s="248"/>
    </row>
    <row r="75" spans="12:19" s="97" customFormat="1" ht="18">
      <c r="L75" s="249"/>
      <c r="M75" s="249"/>
      <c r="N75" s="249"/>
      <c r="O75" s="249"/>
      <c r="P75" s="249"/>
      <c r="Q75" s="249"/>
      <c r="R75" s="249"/>
      <c r="S75" s="249"/>
    </row>
    <row r="76" spans="12:19" s="97" customFormat="1" ht="18">
      <c r="L76" s="249"/>
      <c r="M76" s="249"/>
      <c r="N76" s="249"/>
      <c r="O76" s="249"/>
      <c r="P76" s="249"/>
      <c r="Q76" s="249"/>
      <c r="R76" s="249"/>
      <c r="S76" s="249"/>
    </row>
    <row r="77" spans="12:19" s="97" customFormat="1" ht="18">
      <c r="L77" s="249"/>
      <c r="M77" s="249"/>
      <c r="N77" s="249"/>
      <c r="O77" s="249"/>
      <c r="P77" s="249"/>
      <c r="Q77" s="249"/>
      <c r="R77" s="249"/>
      <c r="S77" s="249"/>
    </row>
    <row r="78" spans="12:19" s="97" customFormat="1" ht="18">
      <c r="L78" s="249"/>
      <c r="M78" s="249"/>
      <c r="N78" s="249"/>
      <c r="O78" s="249"/>
      <c r="P78" s="249"/>
      <c r="Q78" s="249"/>
      <c r="R78" s="249"/>
      <c r="S78" s="249"/>
    </row>
    <row r="79" spans="12:19" s="97" customFormat="1" ht="18">
      <c r="L79" s="249"/>
      <c r="M79" s="249"/>
      <c r="N79" s="249"/>
      <c r="O79" s="249"/>
      <c r="P79" s="249"/>
      <c r="Q79" s="249"/>
      <c r="R79" s="249"/>
      <c r="S79" s="249"/>
    </row>
    <row r="80" spans="12:19" s="97" customFormat="1" ht="18">
      <c r="L80" s="249"/>
      <c r="M80" s="249"/>
      <c r="N80" s="249"/>
      <c r="O80" s="249"/>
      <c r="P80" s="249"/>
      <c r="Q80" s="249"/>
      <c r="R80" s="249"/>
      <c r="S80" s="249"/>
    </row>
    <row r="81" spans="12:19" s="97" customFormat="1" ht="18">
      <c r="L81" s="249"/>
      <c r="M81" s="249"/>
      <c r="N81" s="249"/>
      <c r="O81" s="249"/>
      <c r="P81" s="249"/>
      <c r="Q81" s="249"/>
      <c r="R81" s="249"/>
      <c r="S81" s="249"/>
    </row>
    <row r="82" s="97" customFormat="1" ht="18"/>
    <row r="83" s="97" customFormat="1" ht="18"/>
    <row r="84" s="97" customFormat="1" ht="18"/>
    <row r="85" s="97" customFormat="1" ht="18"/>
    <row r="86" s="97" customFormat="1" ht="18"/>
    <row r="87" spans="2:23" ht="18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ht="18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3:23" ht="18"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3:20" ht="18"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</row>
    <row r="91" spans="3:5" ht="18">
      <c r="C91" s="97"/>
      <c r="D91" s="97"/>
      <c r="E91" s="97"/>
    </row>
    <row r="92" spans="3:5" ht="18">
      <c r="C92" s="97"/>
      <c r="D92" s="97"/>
      <c r="E92" s="97"/>
    </row>
  </sheetData>
  <mergeCells count="125">
    <mergeCell ref="K20:K23"/>
    <mergeCell ref="H13:K13"/>
    <mergeCell ref="H14:H17"/>
    <mergeCell ref="M9:M12"/>
    <mergeCell ref="L15:O17"/>
    <mergeCell ref="L14:O14"/>
    <mergeCell ref="N20:N23"/>
    <mergeCell ref="M20:M23"/>
    <mergeCell ref="L7:O8"/>
    <mergeCell ref="L13:O13"/>
    <mergeCell ref="J14:J17"/>
    <mergeCell ref="K14:K17"/>
    <mergeCell ref="N9:N12"/>
    <mergeCell ref="O9:O12"/>
    <mergeCell ref="C32:C34"/>
    <mergeCell ref="C7:C22"/>
    <mergeCell ref="G33:G35"/>
    <mergeCell ref="C30:C31"/>
    <mergeCell ref="D24:G24"/>
    <mergeCell ref="D9:G13"/>
    <mergeCell ref="D14:G14"/>
    <mergeCell ref="D15:G16"/>
    <mergeCell ref="D29:F31"/>
    <mergeCell ref="D17:G18"/>
    <mergeCell ref="D19:G20"/>
    <mergeCell ref="D25:D28"/>
    <mergeCell ref="E25:E28"/>
    <mergeCell ref="F25:F28"/>
    <mergeCell ref="G25:G28"/>
    <mergeCell ref="D21:G23"/>
    <mergeCell ref="P24:S24"/>
    <mergeCell ref="P18:S19"/>
    <mergeCell ref="P20:P23"/>
    <mergeCell ref="D41:J41"/>
    <mergeCell ref="H18:K19"/>
    <mergeCell ref="H29:J31"/>
    <mergeCell ref="J25:J28"/>
    <mergeCell ref="P32:P35"/>
    <mergeCell ref="Q32:Q35"/>
    <mergeCell ref="L29:O29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T18:W18"/>
    <mergeCell ref="T19:W28"/>
    <mergeCell ref="Q25:Q28"/>
    <mergeCell ref="H32:I35"/>
    <mergeCell ref="L20:L23"/>
    <mergeCell ref="H20:H23"/>
    <mergeCell ref="I20:I23"/>
    <mergeCell ref="J20:J23"/>
    <mergeCell ref="L24:O24"/>
    <mergeCell ref="K30:K32"/>
    <mergeCell ref="C25:C26"/>
    <mergeCell ref="C27:C29"/>
    <mergeCell ref="K33:K35"/>
    <mergeCell ref="N25:N28"/>
    <mergeCell ref="L30:O37"/>
    <mergeCell ref="L25:L28"/>
    <mergeCell ref="M25:M28"/>
    <mergeCell ref="C35:C36"/>
    <mergeCell ref="G30:G32"/>
    <mergeCell ref="D32:E35"/>
    <mergeCell ref="H24:K24"/>
    <mergeCell ref="F32:F35"/>
    <mergeCell ref="J32:J35"/>
    <mergeCell ref="H25:H28"/>
    <mergeCell ref="I25:I28"/>
    <mergeCell ref="K25:K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D15" sqref="D15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3" t="s">
        <v>149</v>
      </c>
      <c r="D1" s="413"/>
      <c r="E1" s="413"/>
      <c r="F1" s="413"/>
      <c r="G1" s="413"/>
      <c r="H1" s="413"/>
    </row>
    <row r="2" spans="3:8" ht="15.75">
      <c r="C2" s="413" t="s">
        <v>150</v>
      </c>
      <c r="D2" s="413"/>
      <c r="E2" s="413"/>
      <c r="F2" s="413"/>
      <c r="G2" s="413"/>
      <c r="H2" s="413"/>
    </row>
    <row r="3" spans="3:10" ht="15.75">
      <c r="C3" s="414" t="s">
        <v>151</v>
      </c>
      <c r="D3" s="414"/>
      <c r="E3" s="414"/>
      <c r="F3" s="414"/>
      <c r="G3" s="414"/>
      <c r="H3" s="414"/>
      <c r="I3" s="8"/>
      <c r="J3" s="8"/>
    </row>
    <row r="4" spans="3:10" ht="15.75">
      <c r="C4" s="413" t="s">
        <v>152</v>
      </c>
      <c r="D4" s="413"/>
      <c r="E4" s="413"/>
      <c r="F4" s="413"/>
      <c r="G4" s="413"/>
      <c r="H4" s="413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9">
        <v>1</v>
      </c>
      <c r="D6" s="1" t="s">
        <v>181</v>
      </c>
      <c r="E6" s="11"/>
      <c r="F6" s="1"/>
      <c r="G6" s="6"/>
      <c r="I6" s="8"/>
      <c r="J6" s="8"/>
    </row>
    <row r="7" spans="2:8" ht="15" customHeight="1">
      <c r="B7" s="27"/>
      <c r="C7" s="19">
        <v>2</v>
      </c>
      <c r="D7" s="35" t="s">
        <v>153</v>
      </c>
      <c r="E7" s="16"/>
      <c r="F7" s="15"/>
      <c r="G7" s="15"/>
      <c r="H7" s="28"/>
    </row>
    <row r="8" spans="3:10" ht="15.75">
      <c r="C8" s="19">
        <v>3</v>
      </c>
      <c r="D8" s="15" t="s">
        <v>156</v>
      </c>
      <c r="E8" s="11"/>
      <c r="F8" s="1"/>
      <c r="G8" s="6"/>
      <c r="I8" s="8"/>
      <c r="J8" s="8"/>
    </row>
    <row r="9" spans="3:10" ht="15.75">
      <c r="C9" s="19">
        <v>4</v>
      </c>
      <c r="D9" s="35" t="s">
        <v>154</v>
      </c>
      <c r="E9" s="11"/>
      <c r="F9" s="1"/>
      <c r="G9" s="6"/>
      <c r="I9" s="8"/>
      <c r="J9" s="8"/>
    </row>
    <row r="10" spans="2:8" ht="15" customHeight="1">
      <c r="B10" s="27"/>
      <c r="C10" s="19">
        <v>5</v>
      </c>
      <c r="D10" s="15" t="s">
        <v>187</v>
      </c>
      <c r="E10" s="16"/>
      <c r="G10" s="15"/>
      <c r="H10" s="28"/>
    </row>
    <row r="11" spans="2:8" ht="15" customHeight="1">
      <c r="B11" s="27"/>
      <c r="C11" s="19">
        <v>6</v>
      </c>
      <c r="D11" s="15" t="s">
        <v>155</v>
      </c>
      <c r="E11" s="16"/>
      <c r="F11" s="15"/>
      <c r="G11" s="15"/>
      <c r="H11" s="28"/>
    </row>
    <row r="12" spans="2:8" ht="15" customHeight="1">
      <c r="B12" s="27"/>
      <c r="C12" s="19">
        <v>7</v>
      </c>
      <c r="D12" s="15" t="s">
        <v>157</v>
      </c>
      <c r="E12" s="16"/>
      <c r="F12" s="15"/>
      <c r="G12" s="15"/>
      <c r="H12" s="28"/>
    </row>
    <row r="13" spans="2:8" ht="15" customHeight="1">
      <c r="B13" s="27"/>
      <c r="C13" s="19">
        <v>8</v>
      </c>
      <c r="D13" s="15" t="s">
        <v>158</v>
      </c>
      <c r="E13" s="16"/>
      <c r="F13" s="15"/>
      <c r="G13" s="15"/>
      <c r="H13" s="28"/>
    </row>
    <row r="14" spans="3:4" ht="15">
      <c r="C14" s="19">
        <v>9</v>
      </c>
      <c r="D14" s="15" t="s">
        <v>135</v>
      </c>
    </row>
    <row r="15" spans="3:4" ht="15">
      <c r="C15" s="19">
        <v>10</v>
      </c>
      <c r="D15" s="15" t="s">
        <v>202</v>
      </c>
    </row>
    <row r="16" spans="3:4" ht="15">
      <c r="C16" s="19"/>
      <c r="D16" s="15"/>
    </row>
    <row r="17" spans="3:6" ht="15">
      <c r="C17" s="1" t="s">
        <v>10</v>
      </c>
      <c r="D17" s="1"/>
      <c r="E17" s="7"/>
      <c r="F17" s="7"/>
    </row>
    <row r="18" spans="3:6" ht="15">
      <c r="C18" s="1" t="s">
        <v>11</v>
      </c>
      <c r="E18" s="7"/>
      <c r="F18" s="7"/>
    </row>
    <row r="19" spans="3:6" ht="15">
      <c r="C19" s="2" t="s">
        <v>12</v>
      </c>
      <c r="D19" s="1"/>
      <c r="E19" s="1"/>
      <c r="F19" s="3"/>
    </row>
    <row r="20" spans="3:5" ht="15">
      <c r="C20" s="2" t="s">
        <v>13</v>
      </c>
      <c r="D20" s="1"/>
      <c r="E20" s="1"/>
    </row>
    <row r="21" spans="3:5" ht="15">
      <c r="C21" s="2" t="s">
        <v>14</v>
      </c>
      <c r="D21" s="1"/>
      <c r="E21" s="1"/>
    </row>
    <row r="22" spans="3:5" ht="15">
      <c r="C22" s="2" t="s">
        <v>15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2"/>
  <sheetViews>
    <sheetView showGridLines="0" tabSelected="1" workbookViewId="0" topLeftCell="A1">
      <selection activeCell="D15" sqref="D15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3" t="str">
        <f>Objectives!C1</f>
        <v>AGENDA IEEE 802.15.TG3c WPAN 2nd MEETING</v>
      </c>
      <c r="D1" s="413"/>
      <c r="E1" s="413"/>
      <c r="F1" s="413"/>
      <c r="G1" s="413"/>
      <c r="H1" s="413"/>
    </row>
    <row r="2" spans="3:8" ht="15.75">
      <c r="C2" s="413" t="s">
        <v>189</v>
      </c>
      <c r="D2" s="413"/>
      <c r="E2" s="413"/>
      <c r="F2" s="413"/>
      <c r="G2" s="413"/>
      <c r="H2" s="413"/>
    </row>
    <row r="3" spans="3:10" ht="15.75">
      <c r="C3" s="414" t="str">
        <f>Objectives!C3</f>
        <v>37th IEEE802.15 WPAN MEETING</v>
      </c>
      <c r="D3" s="414"/>
      <c r="E3" s="414"/>
      <c r="F3" s="414"/>
      <c r="G3" s="414"/>
      <c r="H3" s="414"/>
      <c r="I3" s="8"/>
      <c r="J3" s="8"/>
    </row>
    <row r="4" spans="3:10" ht="15.75">
      <c r="C4" s="413" t="str">
        <f>Objectives!C4</f>
        <v>San Francisco CA, USA</v>
      </c>
      <c r="D4" s="413"/>
      <c r="E4" s="413"/>
      <c r="F4" s="413"/>
      <c r="G4" s="413"/>
      <c r="H4" s="413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1">
        <v>1.1</v>
      </c>
      <c r="C6" s="21" t="s">
        <v>3</v>
      </c>
      <c r="D6" s="22" t="s">
        <v>4</v>
      </c>
      <c r="E6" s="23" t="s">
        <v>0</v>
      </c>
      <c r="F6" s="22" t="s">
        <v>6</v>
      </c>
      <c r="G6" s="24">
        <v>1</v>
      </c>
      <c r="H6" s="25">
        <f>TIME(16,0,0)</f>
        <v>0.6666666666666666</v>
      </c>
    </row>
    <row r="7" spans="2:8" ht="15" customHeight="1">
      <c r="B7" s="31">
        <v>1.2</v>
      </c>
      <c r="C7" s="21" t="s">
        <v>5</v>
      </c>
      <c r="D7" s="22" t="s">
        <v>126</v>
      </c>
      <c r="E7" s="23" t="s">
        <v>1</v>
      </c>
      <c r="F7" s="22" t="s">
        <v>6</v>
      </c>
      <c r="G7" s="24">
        <v>19</v>
      </c>
      <c r="H7" s="25">
        <f>H6+TIME(0,G6,0)</f>
        <v>0.6673611111111111</v>
      </c>
    </row>
    <row r="8" spans="2:8" ht="15" customHeight="1">
      <c r="B8" s="31">
        <v>1.3</v>
      </c>
      <c r="C8" s="21" t="s">
        <v>7</v>
      </c>
      <c r="D8" s="22" t="s">
        <v>179</v>
      </c>
      <c r="E8" s="23" t="s">
        <v>1</v>
      </c>
      <c r="F8" s="22" t="s">
        <v>6</v>
      </c>
      <c r="G8" s="24">
        <v>20</v>
      </c>
      <c r="H8" s="25">
        <f aca="true" t="shared" si="0" ref="H8:H13">H7+TIME(0,G7,0)</f>
        <v>0.6805555555555555</v>
      </c>
    </row>
    <row r="9" spans="2:8" ht="15" customHeight="1">
      <c r="B9" s="31">
        <v>1.4</v>
      </c>
      <c r="C9" s="21" t="s">
        <v>7</v>
      </c>
      <c r="D9" s="22" t="s">
        <v>180</v>
      </c>
      <c r="E9" s="23" t="s">
        <v>1</v>
      </c>
      <c r="F9" s="22" t="s">
        <v>6</v>
      </c>
      <c r="G9" s="24">
        <v>20</v>
      </c>
      <c r="H9" s="25">
        <f t="shared" si="0"/>
        <v>0.6944444444444443</v>
      </c>
    </row>
    <row r="10" spans="2:8" ht="15" customHeight="1">
      <c r="B10" s="31">
        <v>1.5</v>
      </c>
      <c r="C10" s="21" t="s">
        <v>5</v>
      </c>
      <c r="D10" s="22" t="s">
        <v>186</v>
      </c>
      <c r="E10" s="23" t="s">
        <v>1</v>
      </c>
      <c r="F10" s="22" t="s">
        <v>6</v>
      </c>
      <c r="G10" s="24">
        <v>10</v>
      </c>
      <c r="H10" s="25">
        <f t="shared" si="0"/>
        <v>0.7083333333333331</v>
      </c>
    </row>
    <row r="11" spans="2:8" ht="15" customHeight="1">
      <c r="B11" s="31">
        <v>1.6</v>
      </c>
      <c r="C11" s="21" t="s">
        <v>160</v>
      </c>
      <c r="D11" s="22" t="s">
        <v>182</v>
      </c>
      <c r="E11" s="23" t="s">
        <v>1</v>
      </c>
      <c r="F11" s="22" t="s">
        <v>164</v>
      </c>
      <c r="G11" s="24">
        <v>10</v>
      </c>
      <c r="H11" s="25">
        <f t="shared" si="0"/>
        <v>0.7152777777777776</v>
      </c>
    </row>
    <row r="12" spans="2:8" ht="15" customHeight="1">
      <c r="B12" s="31">
        <v>1.7</v>
      </c>
      <c r="C12" s="21" t="s">
        <v>5</v>
      </c>
      <c r="D12" s="22" t="s">
        <v>206</v>
      </c>
      <c r="E12" s="23" t="s">
        <v>0</v>
      </c>
      <c r="F12" s="22" t="s">
        <v>6</v>
      </c>
      <c r="G12" s="24">
        <v>39</v>
      </c>
      <c r="H12" s="25">
        <f t="shared" si="0"/>
        <v>0.722222222222222</v>
      </c>
    </row>
    <row r="13" spans="2:8" ht="15" customHeight="1">
      <c r="B13" s="31">
        <v>1.8</v>
      </c>
      <c r="C13" s="21" t="s">
        <v>7</v>
      </c>
      <c r="D13" s="22" t="s">
        <v>8</v>
      </c>
      <c r="E13" s="23" t="s">
        <v>0</v>
      </c>
      <c r="F13" s="22" t="s">
        <v>6</v>
      </c>
      <c r="G13" s="24">
        <v>1</v>
      </c>
      <c r="H13" s="25">
        <f t="shared" si="0"/>
        <v>0.7493055555555553</v>
      </c>
    </row>
    <row r="14" spans="2:9" ht="15" customHeight="1">
      <c r="B14" s="32"/>
      <c r="C14" s="19"/>
      <c r="D14" s="15"/>
      <c r="E14" s="16"/>
      <c r="F14" s="15"/>
      <c r="G14" s="17"/>
      <c r="H14" s="18"/>
      <c r="I14" s="10"/>
    </row>
    <row r="15" spans="2:9" ht="15" customHeight="1">
      <c r="B15" s="32"/>
      <c r="C15" s="19"/>
      <c r="D15" s="15"/>
      <c r="E15" s="16"/>
      <c r="F15" s="15"/>
      <c r="G15" s="17"/>
      <c r="H15" s="18"/>
      <c r="I15" s="10"/>
    </row>
    <row r="16" spans="1:6" ht="15">
      <c r="A16" s="26"/>
      <c r="B16" s="26" t="s">
        <v>9</v>
      </c>
      <c r="C16" s="1" t="s">
        <v>10</v>
      </c>
      <c r="D16" s="1"/>
      <c r="F16" s="1"/>
    </row>
    <row r="17" spans="1:3" ht="15">
      <c r="A17" s="26" t="s">
        <v>9</v>
      </c>
      <c r="B17" s="33"/>
      <c r="C17" s="1" t="s">
        <v>134</v>
      </c>
    </row>
    <row r="18" spans="1:3" ht="15">
      <c r="A18" s="4"/>
      <c r="B18" s="33"/>
      <c r="C18" s="1"/>
    </row>
    <row r="19" spans="2:5" ht="15">
      <c r="B19" s="26" t="s">
        <v>12</v>
      </c>
      <c r="C19" s="1"/>
      <c r="D19" s="1"/>
      <c r="E19" s="3"/>
    </row>
    <row r="20" spans="2:5" ht="15">
      <c r="B20" s="26" t="s">
        <v>118</v>
      </c>
      <c r="C20" s="1"/>
      <c r="D20" s="1"/>
      <c r="E20"/>
    </row>
    <row r="21" spans="2:5" ht="15">
      <c r="B21" s="26" t="s">
        <v>14</v>
      </c>
      <c r="C21" s="1"/>
      <c r="D21" s="1"/>
      <c r="E21"/>
    </row>
    <row r="22" spans="2:5" ht="15">
      <c r="B22" s="26" t="s">
        <v>15</v>
      </c>
      <c r="C22" s="3"/>
      <c r="D22" s="3"/>
      <c r="E22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8"/>
  <sheetViews>
    <sheetView showGridLines="0" workbookViewId="0" topLeftCell="A1">
      <selection activeCell="D15" sqref="D15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3" t="str">
        <f>Objectives!C1</f>
        <v>AGENDA IEEE 802.15.TG3c WPAN 2nd MEETING</v>
      </c>
      <c r="D1" s="413"/>
      <c r="E1" s="413"/>
      <c r="F1" s="413"/>
      <c r="G1" s="413"/>
      <c r="H1" s="413"/>
    </row>
    <row r="2" spans="3:8" ht="15.75">
      <c r="C2" s="413" t="s">
        <v>199</v>
      </c>
      <c r="D2" s="413"/>
      <c r="E2" s="413"/>
      <c r="F2" s="413"/>
      <c r="G2" s="413"/>
      <c r="H2" s="413"/>
    </row>
    <row r="3" spans="3:10" ht="15.75">
      <c r="C3" s="414" t="str">
        <f>Objectives!C3</f>
        <v>37th IEEE802.15 WPAN MEETING</v>
      </c>
      <c r="D3" s="414"/>
      <c r="E3" s="414"/>
      <c r="F3" s="414"/>
      <c r="G3" s="414"/>
      <c r="H3" s="414"/>
      <c r="I3" s="8"/>
      <c r="J3" s="8"/>
    </row>
    <row r="4" spans="3:10" ht="15.75">
      <c r="C4" s="413" t="str">
        <f>Objectives!C4</f>
        <v>San Francisco CA, USA</v>
      </c>
      <c r="D4" s="413"/>
      <c r="E4" s="413"/>
      <c r="F4" s="413"/>
      <c r="G4" s="413"/>
      <c r="H4" s="413"/>
      <c r="I4" s="9"/>
      <c r="J4" s="9"/>
    </row>
    <row r="5" spans="5:10" ht="15.75">
      <c r="E5" s="11"/>
      <c r="F5" s="1"/>
      <c r="G5" s="6"/>
      <c r="I5" s="8"/>
      <c r="J5" s="8"/>
    </row>
    <row r="6" spans="2:9" ht="15" customHeight="1">
      <c r="B6" s="32"/>
      <c r="C6" s="19"/>
      <c r="D6" s="15"/>
      <c r="E6" s="16"/>
      <c r="F6" s="15"/>
      <c r="G6" s="17"/>
      <c r="H6" s="18"/>
      <c r="I6" s="10"/>
    </row>
    <row r="7" spans="2:8" ht="15" customHeight="1">
      <c r="B7" s="34" t="s">
        <v>196</v>
      </c>
      <c r="C7" s="21" t="s">
        <v>190</v>
      </c>
      <c r="D7" s="22" t="s">
        <v>191</v>
      </c>
      <c r="E7" s="23" t="s">
        <v>0</v>
      </c>
      <c r="F7" s="22" t="s">
        <v>192</v>
      </c>
      <c r="G7" s="24">
        <v>1</v>
      </c>
      <c r="H7" s="25">
        <f>TIME(8,0,0)</f>
        <v>0.3333333333333333</v>
      </c>
    </row>
    <row r="8" spans="2:8" ht="15" customHeight="1">
      <c r="B8" s="34" t="s">
        <v>127</v>
      </c>
      <c r="C8" s="21" t="s">
        <v>193</v>
      </c>
      <c r="D8" s="22" t="s">
        <v>207</v>
      </c>
      <c r="E8" s="23" t="s">
        <v>0</v>
      </c>
      <c r="F8" s="22" t="s">
        <v>192</v>
      </c>
      <c r="G8" s="24">
        <v>29</v>
      </c>
      <c r="H8" s="25">
        <f>H7+TIME(0,G7,0)</f>
        <v>0.33402777777777776</v>
      </c>
    </row>
    <row r="9" spans="2:8" ht="15" customHeight="1">
      <c r="B9" s="34" t="s">
        <v>159</v>
      </c>
      <c r="C9" s="21" t="s">
        <v>193</v>
      </c>
      <c r="D9" s="22" t="s">
        <v>208</v>
      </c>
      <c r="E9" s="23" t="s">
        <v>1</v>
      </c>
      <c r="F9" s="22" t="s">
        <v>197</v>
      </c>
      <c r="G9" s="24">
        <v>89</v>
      </c>
      <c r="H9" s="25">
        <f>H8+TIME(0,G8,0)</f>
        <v>0.35416666666666663</v>
      </c>
    </row>
    <row r="10" spans="2:8" ht="15" customHeight="1">
      <c r="B10" s="34" t="s">
        <v>185</v>
      </c>
      <c r="C10" s="21" t="s">
        <v>194</v>
      </c>
      <c r="D10" s="22" t="s">
        <v>195</v>
      </c>
      <c r="E10" s="23" t="s">
        <v>0</v>
      </c>
      <c r="F10" s="22" t="s">
        <v>192</v>
      </c>
      <c r="G10" s="24">
        <v>1</v>
      </c>
      <c r="H10" s="25">
        <f>H9+TIME(0,G9,0)</f>
        <v>0.4159722222222222</v>
      </c>
    </row>
    <row r="11" spans="2:9" ht="15" customHeight="1">
      <c r="B11" s="32"/>
      <c r="C11" s="19"/>
      <c r="D11" s="15"/>
      <c r="E11" s="16"/>
      <c r="F11" s="15"/>
      <c r="G11" s="17"/>
      <c r="H11" s="18"/>
      <c r="I11" s="10"/>
    </row>
    <row r="12" spans="1:6" ht="15">
      <c r="A12" s="26"/>
      <c r="B12" s="26" t="s">
        <v>9</v>
      </c>
      <c r="C12" s="1" t="s">
        <v>10</v>
      </c>
      <c r="D12" s="1"/>
      <c r="F12" s="1"/>
    </row>
    <row r="13" spans="1:3" ht="15">
      <c r="A13" s="26" t="s">
        <v>9</v>
      </c>
      <c r="B13" s="33"/>
      <c r="C13" s="1" t="s">
        <v>198</v>
      </c>
    </row>
    <row r="14" spans="1:3" ht="15">
      <c r="A14" s="4"/>
      <c r="B14" s="33"/>
      <c r="C14" s="1"/>
    </row>
    <row r="15" spans="2:5" ht="15">
      <c r="B15" s="26" t="s">
        <v>12</v>
      </c>
      <c r="C15" s="1"/>
      <c r="D15" s="1"/>
      <c r="E15" s="3"/>
    </row>
    <row r="16" spans="2:5" ht="15">
      <c r="B16" s="26" t="s">
        <v>118</v>
      </c>
      <c r="C16" s="1"/>
      <c r="D16" s="1"/>
      <c r="E16"/>
    </row>
    <row r="17" spans="2:5" ht="15">
      <c r="B17" s="26" t="s">
        <v>14</v>
      </c>
      <c r="C17" s="1"/>
      <c r="D17" s="1"/>
      <c r="E17"/>
    </row>
    <row r="18" spans="2:5" ht="15">
      <c r="B18" s="26" t="s">
        <v>15</v>
      </c>
      <c r="C18" s="3"/>
      <c r="D18" s="3"/>
      <c r="E18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5"/>
  <sheetViews>
    <sheetView showGridLines="0" workbookViewId="0" topLeftCell="A4">
      <selection activeCell="D15" sqref="D15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3" t="str">
        <f>Objectives!C1</f>
        <v>AGENDA IEEE 802.15.TG3c WPAN 2nd MEETING</v>
      </c>
      <c r="D1" s="413"/>
      <c r="E1" s="413"/>
      <c r="F1" s="413"/>
      <c r="G1" s="413"/>
      <c r="H1" s="413"/>
    </row>
    <row r="2" spans="3:8" ht="15.75">
      <c r="C2" s="413" t="s">
        <v>200</v>
      </c>
      <c r="D2" s="413"/>
      <c r="E2" s="413"/>
      <c r="F2" s="413"/>
      <c r="G2" s="413"/>
      <c r="H2" s="413"/>
    </row>
    <row r="3" spans="3:10" ht="15.75">
      <c r="C3" s="414" t="str">
        <f>Objectives!C3</f>
        <v>37th IEEE802.15 WPAN MEETING</v>
      </c>
      <c r="D3" s="414"/>
      <c r="E3" s="414"/>
      <c r="F3" s="414"/>
      <c r="G3" s="414"/>
      <c r="H3" s="414"/>
      <c r="I3" s="8"/>
      <c r="J3" s="8"/>
    </row>
    <row r="4" spans="3:10" ht="15.75">
      <c r="C4" s="413" t="str">
        <f>Objectives!C4</f>
        <v>San Francisco CA, USA</v>
      </c>
      <c r="D4" s="413"/>
      <c r="E4" s="413"/>
      <c r="F4" s="413"/>
      <c r="G4" s="413"/>
      <c r="H4" s="413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4" t="s">
        <v>128</v>
      </c>
      <c r="C6" s="21" t="s">
        <v>3</v>
      </c>
      <c r="D6" s="22" t="s">
        <v>4</v>
      </c>
      <c r="E6" s="23" t="s">
        <v>0</v>
      </c>
      <c r="F6" s="22" t="s">
        <v>2</v>
      </c>
      <c r="G6" s="24">
        <v>1</v>
      </c>
      <c r="H6" s="25">
        <f>TIME(8,0,0)</f>
        <v>0.3333333333333333</v>
      </c>
    </row>
    <row r="7" spans="2:8" ht="15" customHeight="1">
      <c r="B7" s="34" t="s">
        <v>129</v>
      </c>
      <c r="C7" s="21" t="s">
        <v>5</v>
      </c>
      <c r="D7" s="22" t="s">
        <v>176</v>
      </c>
      <c r="E7" s="23" t="s">
        <v>1</v>
      </c>
      <c r="F7" s="22" t="s">
        <v>161</v>
      </c>
      <c r="G7" s="24">
        <v>39</v>
      </c>
      <c r="H7" s="25">
        <f>H6+TIME(0,G6,0)</f>
        <v>0.33402777777777776</v>
      </c>
    </row>
    <row r="8" spans="2:8" ht="15" customHeight="1">
      <c r="B8" s="34" t="s">
        <v>130</v>
      </c>
      <c r="C8" s="21" t="s">
        <v>160</v>
      </c>
      <c r="D8" s="22" t="s">
        <v>177</v>
      </c>
      <c r="E8" s="23" t="s">
        <v>1</v>
      </c>
      <c r="F8" s="22" t="s">
        <v>175</v>
      </c>
      <c r="G8" s="24">
        <v>39</v>
      </c>
      <c r="H8" s="25">
        <f>H7+TIME(0,G7,0)</f>
        <v>0.3611111111111111</v>
      </c>
    </row>
    <row r="9" spans="2:8" ht="15" customHeight="1">
      <c r="B9" s="34" t="s">
        <v>131</v>
      </c>
      <c r="C9" s="21" t="s">
        <v>160</v>
      </c>
      <c r="D9" s="22" t="s">
        <v>178</v>
      </c>
      <c r="E9" s="23" t="s">
        <v>1</v>
      </c>
      <c r="F9" s="22" t="s">
        <v>175</v>
      </c>
      <c r="G9" s="24">
        <v>40</v>
      </c>
      <c r="H9" s="25">
        <f>H8+TIME(0,G8,0)</f>
        <v>0.38819444444444445</v>
      </c>
    </row>
    <row r="10" spans="2:8" ht="15" customHeight="1">
      <c r="B10" s="34" t="s">
        <v>188</v>
      </c>
      <c r="C10" s="21" t="s">
        <v>162</v>
      </c>
      <c r="D10" s="22" t="s">
        <v>8</v>
      </c>
      <c r="E10" s="23" t="s">
        <v>0</v>
      </c>
      <c r="F10" s="22" t="s">
        <v>2</v>
      </c>
      <c r="G10" s="24">
        <v>1</v>
      </c>
      <c r="H10" s="25">
        <f>H9+TIME(0,G9,0)</f>
        <v>0.41597222222222224</v>
      </c>
    </row>
    <row r="11" spans="2:9" ht="15" customHeight="1">
      <c r="B11" s="32"/>
      <c r="C11" s="19"/>
      <c r="D11" s="15"/>
      <c r="E11" s="16"/>
      <c r="F11" s="15"/>
      <c r="G11" s="17"/>
      <c r="H11" s="18"/>
      <c r="I11" s="10"/>
    </row>
    <row r="12" spans="2:8" ht="15" customHeight="1">
      <c r="B12" s="34" t="s">
        <v>132</v>
      </c>
      <c r="C12" s="21" t="s">
        <v>3</v>
      </c>
      <c r="D12" s="22" t="s">
        <v>4</v>
      </c>
      <c r="E12" s="23" t="s">
        <v>0</v>
      </c>
      <c r="F12" s="22" t="s">
        <v>2</v>
      </c>
      <c r="G12" s="24">
        <v>1</v>
      </c>
      <c r="H12" s="25">
        <f>TIME(13,30,0)</f>
        <v>0.5625</v>
      </c>
    </row>
    <row r="13" spans="2:8" ht="15" customHeight="1">
      <c r="B13" s="34" t="s">
        <v>133</v>
      </c>
      <c r="C13" s="21" t="s">
        <v>5</v>
      </c>
      <c r="D13" s="22" t="s">
        <v>212</v>
      </c>
      <c r="E13" s="23" t="s">
        <v>0</v>
      </c>
      <c r="F13" s="22" t="s">
        <v>209</v>
      </c>
      <c r="G13" s="24">
        <v>59</v>
      </c>
      <c r="H13" s="25">
        <f>H12+TIME(0,G12,0)</f>
        <v>0.5631944444444444</v>
      </c>
    </row>
    <row r="14" spans="2:8" ht="15" customHeight="1">
      <c r="B14" s="34" t="s">
        <v>210</v>
      </c>
      <c r="C14" s="21" t="s">
        <v>5</v>
      </c>
      <c r="D14" s="22" t="s">
        <v>213</v>
      </c>
      <c r="E14" s="23" t="s">
        <v>0</v>
      </c>
      <c r="F14" s="22" t="s">
        <v>203</v>
      </c>
      <c r="G14" s="24">
        <v>59</v>
      </c>
      <c r="H14" s="25">
        <f>H13+TIME(0,G13,0)</f>
        <v>0.6041666666666666</v>
      </c>
    </row>
    <row r="15" spans="2:8" ht="15" customHeight="1">
      <c r="B15" s="34" t="s">
        <v>211</v>
      </c>
      <c r="C15" s="21" t="s">
        <v>7</v>
      </c>
      <c r="D15" s="22" t="s">
        <v>8</v>
      </c>
      <c r="E15" s="23" t="s">
        <v>0</v>
      </c>
      <c r="F15" s="22" t="s">
        <v>2</v>
      </c>
      <c r="G15" s="24">
        <v>1</v>
      </c>
      <c r="H15" s="25">
        <f>H14+TIME(0,G14,0)</f>
        <v>0.6451388888888888</v>
      </c>
    </row>
    <row r="17" spans="2:8" ht="15" customHeight="1">
      <c r="B17" s="20">
        <v>5.1</v>
      </c>
      <c r="C17" s="21" t="s">
        <v>122</v>
      </c>
      <c r="D17" s="22" t="s">
        <v>121</v>
      </c>
      <c r="E17" s="23" t="s">
        <v>0</v>
      </c>
      <c r="F17" s="22" t="s">
        <v>2</v>
      </c>
      <c r="G17" s="24">
        <v>1</v>
      </c>
      <c r="H17" s="25">
        <f>TIME(16,0,0)</f>
        <v>0.6666666666666666</v>
      </c>
    </row>
    <row r="18" spans="2:8" ht="15" customHeight="1">
      <c r="B18" s="20">
        <v>5.2</v>
      </c>
      <c r="C18" s="21" t="s">
        <v>5</v>
      </c>
      <c r="D18" s="22" t="s">
        <v>183</v>
      </c>
      <c r="E18" s="23" t="s">
        <v>0</v>
      </c>
      <c r="F18" s="22" t="s">
        <v>184</v>
      </c>
      <c r="G18" s="24">
        <v>29</v>
      </c>
      <c r="H18" s="25">
        <f>H17+TIME(0,G17,0)</f>
        <v>0.6673611111111111</v>
      </c>
    </row>
    <row r="19" spans="2:8" ht="15" customHeight="1">
      <c r="B19" s="20">
        <v>5.3</v>
      </c>
      <c r="C19" s="21" t="s">
        <v>160</v>
      </c>
      <c r="D19" s="22" t="s">
        <v>165</v>
      </c>
      <c r="E19" s="23" t="s">
        <v>0</v>
      </c>
      <c r="F19" s="22" t="s">
        <v>166</v>
      </c>
      <c r="G19" s="24">
        <v>30</v>
      </c>
      <c r="H19" s="25">
        <f>H18+TIME(0,G18,0)</f>
        <v>0.6875</v>
      </c>
    </row>
    <row r="20" spans="2:8" ht="15" customHeight="1">
      <c r="B20" s="20">
        <v>5.4</v>
      </c>
      <c r="C20" s="21" t="s">
        <v>160</v>
      </c>
      <c r="D20" s="22" t="s">
        <v>167</v>
      </c>
      <c r="E20" s="23" t="s">
        <v>0</v>
      </c>
      <c r="F20" s="22" t="s">
        <v>166</v>
      </c>
      <c r="G20" s="24">
        <v>30</v>
      </c>
      <c r="H20" s="25">
        <f>H19+TIME(0,G19,0)</f>
        <v>0.7083333333333334</v>
      </c>
    </row>
    <row r="21" spans="2:8" ht="15" customHeight="1">
      <c r="B21" s="20">
        <v>5.5</v>
      </c>
      <c r="C21" s="21" t="s">
        <v>168</v>
      </c>
      <c r="D21" s="22" t="s">
        <v>173</v>
      </c>
      <c r="E21" s="23" t="s">
        <v>0</v>
      </c>
      <c r="F21" s="22" t="s">
        <v>172</v>
      </c>
      <c r="G21" s="24">
        <v>29</v>
      </c>
      <c r="H21" s="25">
        <f>H20+TIME(0,G20,0)</f>
        <v>0.7291666666666667</v>
      </c>
    </row>
    <row r="22" spans="2:8" ht="15" customHeight="1">
      <c r="B22" s="20">
        <v>5.6</v>
      </c>
      <c r="C22" s="21" t="s">
        <v>162</v>
      </c>
      <c r="D22" s="22" t="s">
        <v>163</v>
      </c>
      <c r="E22" s="23" t="s">
        <v>0</v>
      </c>
      <c r="F22" s="22" t="s">
        <v>2</v>
      </c>
      <c r="G22" s="24">
        <v>1</v>
      </c>
      <c r="H22" s="25">
        <f>H21+TIME(0,G21,0)</f>
        <v>0.7493055555555557</v>
      </c>
    </row>
    <row r="23" spans="2:10" s="36" customFormat="1" ht="15" customHeight="1">
      <c r="B23" s="27"/>
      <c r="C23" s="19"/>
      <c r="D23" s="15"/>
      <c r="E23" s="16"/>
      <c r="F23" s="15"/>
      <c r="G23" s="17"/>
      <c r="H23" s="18"/>
      <c r="I23" s="37"/>
      <c r="J23" s="37"/>
    </row>
    <row r="24" spans="2:10" s="36" customFormat="1" ht="15" customHeight="1">
      <c r="B24" s="27"/>
      <c r="C24" s="19"/>
      <c r="D24" s="15"/>
      <c r="E24" s="16"/>
      <c r="F24" s="15"/>
      <c r="G24" s="17"/>
      <c r="H24" s="18"/>
      <c r="I24" s="37"/>
      <c r="J24" s="37"/>
    </row>
    <row r="25" spans="1:6" ht="15">
      <c r="A25" s="26"/>
      <c r="B25" s="26" t="s">
        <v>9</v>
      </c>
      <c r="C25" s="1" t="s">
        <v>10</v>
      </c>
      <c r="D25" s="1"/>
      <c r="F25" s="1"/>
    </row>
    <row r="26" spans="1:3" ht="15">
      <c r="A26" s="26" t="s">
        <v>9</v>
      </c>
      <c r="B26" s="33"/>
      <c r="C26" s="1" t="s">
        <v>11</v>
      </c>
    </row>
    <row r="27" spans="1:3" ht="15">
      <c r="A27" s="4"/>
      <c r="B27" s="33"/>
      <c r="C27" s="1"/>
    </row>
    <row r="28" spans="2:5" ht="15">
      <c r="B28" s="26" t="s">
        <v>12</v>
      </c>
      <c r="C28" s="1"/>
      <c r="D28" s="1"/>
      <c r="E28" s="3"/>
    </row>
    <row r="29" spans="2:5" ht="15">
      <c r="B29" s="26" t="s">
        <v>118</v>
      </c>
      <c r="C29" s="1"/>
      <c r="D29" s="1"/>
      <c r="E29"/>
    </row>
    <row r="30" spans="2:5" ht="15">
      <c r="B30" s="26" t="s">
        <v>14</v>
      </c>
      <c r="C30" s="1"/>
      <c r="D30" s="1"/>
      <c r="E30"/>
    </row>
    <row r="31" spans="2:5" ht="15">
      <c r="B31" s="26" t="s">
        <v>15</v>
      </c>
      <c r="C31" s="3"/>
      <c r="D31" s="3"/>
      <c r="E31"/>
    </row>
    <row r="34" spans="3:10" s="3" customFormat="1" ht="15">
      <c r="C34" s="5"/>
      <c r="E34" s="12"/>
      <c r="F34"/>
      <c r="G34" s="7"/>
      <c r="H34" s="7"/>
      <c r="I34" s="7"/>
      <c r="J34" s="7"/>
    </row>
    <row r="35" spans="3:14" s="3" customFormat="1" ht="15">
      <c r="C35" s="5"/>
      <c r="E35" s="12"/>
      <c r="F35"/>
      <c r="G35" s="7"/>
      <c r="H35" s="7"/>
      <c r="I35" s="7"/>
      <c r="J35" s="7"/>
      <c r="K35"/>
      <c r="L35"/>
      <c r="M35"/>
      <c r="N3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9"/>
  <sheetViews>
    <sheetView showGridLines="0" workbookViewId="0" topLeftCell="A1">
      <selection activeCell="D15" sqref="D15"/>
    </sheetView>
  </sheetViews>
  <sheetFormatPr defaultColWidth="9.796875" defaultRowHeight="15"/>
  <cols>
    <col min="1" max="1" width="3" style="0" customWidth="1"/>
    <col min="2" max="2" width="3.69921875" style="13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3" t="str">
        <f>Objectives!C1</f>
        <v>AGENDA IEEE 802.15.TG3c WPAN 2nd MEETING</v>
      </c>
      <c r="D1" s="413"/>
      <c r="E1" s="413"/>
      <c r="F1" s="413"/>
      <c r="G1" s="413"/>
      <c r="H1" s="413"/>
    </row>
    <row r="2" spans="3:8" ht="15.75">
      <c r="C2" s="413" t="s">
        <v>201</v>
      </c>
      <c r="D2" s="413"/>
      <c r="E2" s="413"/>
      <c r="F2" s="413"/>
      <c r="G2" s="413"/>
      <c r="H2" s="413"/>
    </row>
    <row r="3" spans="3:10" ht="15.75">
      <c r="C3" s="414" t="str">
        <f>Objectives!C3</f>
        <v>37th IEEE802.15 WPAN MEETING</v>
      </c>
      <c r="D3" s="414"/>
      <c r="E3" s="414"/>
      <c r="F3" s="414"/>
      <c r="G3" s="414"/>
      <c r="H3" s="414"/>
      <c r="I3" s="8"/>
      <c r="J3" s="8"/>
    </row>
    <row r="4" spans="3:10" ht="15.75">
      <c r="C4" s="413" t="str">
        <f>Objectives!C4</f>
        <v>San Francisco CA, USA</v>
      </c>
      <c r="D4" s="413"/>
      <c r="E4" s="413"/>
      <c r="F4" s="413"/>
      <c r="G4" s="413"/>
      <c r="H4" s="413"/>
      <c r="I4" s="9"/>
      <c r="J4" s="9"/>
    </row>
    <row r="5" spans="3:10" ht="15.75">
      <c r="C5" s="29"/>
      <c r="D5" s="29"/>
      <c r="E5" s="29"/>
      <c r="F5" s="29"/>
      <c r="G5" s="29"/>
      <c r="H5" s="29"/>
      <c r="I5" s="9"/>
      <c r="J5" s="9"/>
    </row>
    <row r="6" spans="2:10" s="36" customFormat="1" ht="15" customHeight="1">
      <c r="B6" s="27"/>
      <c r="C6" s="19"/>
      <c r="D6" s="15"/>
      <c r="E6" s="16"/>
      <c r="F6" s="15"/>
      <c r="G6" s="17"/>
      <c r="H6" s="18"/>
      <c r="I6" s="37"/>
      <c r="J6" s="37"/>
    </row>
    <row r="7" spans="2:8" ht="15" customHeight="1">
      <c r="B7" s="20">
        <v>6.1</v>
      </c>
      <c r="C7" s="21" t="s">
        <v>122</v>
      </c>
      <c r="D7" s="22" t="s">
        <v>121</v>
      </c>
      <c r="E7" s="23" t="s">
        <v>0</v>
      </c>
      <c r="F7" s="22" t="s">
        <v>2</v>
      </c>
      <c r="G7" s="24">
        <v>1</v>
      </c>
      <c r="H7" s="25">
        <f>TIME(8,0,0)</f>
        <v>0.3333333333333333</v>
      </c>
    </row>
    <row r="8" spans="2:8" ht="15" customHeight="1">
      <c r="B8" s="20">
        <v>6.2</v>
      </c>
      <c r="C8" s="21" t="s">
        <v>5</v>
      </c>
      <c r="D8" s="22" t="s">
        <v>174</v>
      </c>
      <c r="E8" s="23" t="s">
        <v>0</v>
      </c>
      <c r="F8" s="22" t="s">
        <v>172</v>
      </c>
      <c r="G8" s="24">
        <v>29</v>
      </c>
      <c r="H8" s="25">
        <f>H7+TIME(0,G7,0)</f>
        <v>0.33402777777777776</v>
      </c>
    </row>
    <row r="9" spans="2:8" ht="15" customHeight="1">
      <c r="B9" s="20">
        <v>6.3</v>
      </c>
      <c r="C9" s="21" t="s">
        <v>168</v>
      </c>
      <c r="D9" s="22" t="s">
        <v>169</v>
      </c>
      <c r="E9" s="23" t="s">
        <v>0</v>
      </c>
      <c r="F9" s="22" t="s">
        <v>170</v>
      </c>
      <c r="G9" s="24">
        <v>89</v>
      </c>
      <c r="H9" s="25">
        <f>H8+TIME(0,G8,0)</f>
        <v>0.35416666666666663</v>
      </c>
    </row>
    <row r="10" spans="2:8" ht="15" customHeight="1">
      <c r="B10" s="20">
        <v>6.4</v>
      </c>
      <c r="C10" s="21" t="s">
        <v>171</v>
      </c>
      <c r="D10" s="22" t="s">
        <v>119</v>
      </c>
      <c r="E10" s="23" t="s">
        <v>0</v>
      </c>
      <c r="F10" s="22" t="s">
        <v>172</v>
      </c>
      <c r="G10" s="24">
        <v>1</v>
      </c>
      <c r="H10" s="25">
        <f>H9+TIME(0,G9,0)</f>
        <v>0.4159722222222222</v>
      </c>
    </row>
    <row r="11" spans="1:3" ht="15">
      <c r="A11" s="4"/>
      <c r="B11" s="1"/>
      <c r="C11" s="1"/>
    </row>
    <row r="12" spans="2:5" ht="15">
      <c r="B12" s="2" t="s">
        <v>12</v>
      </c>
      <c r="C12" s="1"/>
      <c r="D12" s="1"/>
      <c r="E12" s="3"/>
    </row>
    <row r="13" spans="2:5" ht="15">
      <c r="B13" s="2" t="s">
        <v>118</v>
      </c>
      <c r="C13" s="1"/>
      <c r="D13" s="1"/>
      <c r="E13"/>
    </row>
    <row r="14" spans="2:5" ht="15">
      <c r="B14" s="2" t="s">
        <v>14</v>
      </c>
      <c r="C14" s="1"/>
      <c r="D14" s="1"/>
      <c r="E14"/>
    </row>
    <row r="15" spans="2:5" ht="15">
      <c r="B15" s="2" t="s">
        <v>15</v>
      </c>
      <c r="C15" s="3"/>
      <c r="D15" s="3"/>
      <c r="E15"/>
    </row>
    <row r="18" spans="2:10" s="3" customFormat="1" ht="15">
      <c r="B18" s="14"/>
      <c r="C18" s="5"/>
      <c r="D18"/>
      <c r="E18" s="12"/>
      <c r="F18"/>
      <c r="G18" s="7"/>
      <c r="H18" s="7"/>
      <c r="I18" s="7"/>
      <c r="J18" s="7"/>
    </row>
    <row r="19" spans="2:14" s="3" customFormat="1" ht="15">
      <c r="B19" s="14"/>
      <c r="C19" s="5"/>
      <c r="D19"/>
      <c r="E19" s="12"/>
      <c r="F19"/>
      <c r="G19" s="7"/>
      <c r="H19" s="7"/>
      <c r="I19" s="7"/>
      <c r="J19" s="7"/>
      <c r="K19"/>
      <c r="L19"/>
      <c r="M19"/>
      <c r="N1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Ikeda</cp:lastModifiedBy>
  <cp:lastPrinted>2005-06-16T11:59:00Z</cp:lastPrinted>
  <dcterms:created xsi:type="dcterms:W3CDTF">1999-06-01T20:16:59Z</dcterms:created>
  <dcterms:modified xsi:type="dcterms:W3CDTF">2005-06-16T12:05:47Z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