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6275" windowHeight="12120" activeTab="0"/>
  </bookViews>
  <sheets>
    <sheet name="Cover Page" sheetId="1" r:id="rId1"/>
    <sheet name="Rate Matching" sheetId="2" r:id="rId2"/>
    <sheet name="Supported MCRs" sheetId="3" r:id="rId3"/>
  </sheets>
  <definedNames/>
  <calcPr fullCalcOnLoad="1"/>
</workbook>
</file>

<file path=xl/sharedStrings.xml><?xml version="1.0" encoding="utf-8"?>
<sst xmlns="http://schemas.openxmlformats.org/spreadsheetml/2006/main" count="513" uniqueCount="74">
  <si>
    <t>Text</t>
  </si>
  <si>
    <t>Project</t>
  </si>
  <si>
    <t>IEEE 802.16 Broadband Wireless Access Working Group &lt;http://ieee802.org/16&gt;</t>
  </si>
  <si>
    <t>Title</t>
  </si>
  <si>
    <t>Date Submitted</t>
  </si>
  <si>
    <t>Source(s)</t>
  </si>
  <si>
    <t>Re:</t>
  </si>
  <si>
    <t>Abstract</t>
  </si>
  <si>
    <t>Purpose</t>
  </si>
  <si>
    <t>To be discussed and adopted by TGm for use in the 802.16m SDD</t>
  </si>
  <si>
    <t>Notice</t>
  </si>
  <si>
    <t>Release</t>
  </si>
  <si>
    <t>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802.16.</t>
  </si>
  <si>
    <t>Patent Policy</t>
  </si>
  <si>
    <t>The contributor is familiar with the IEEE-SA Patent Policy and Procedures:</t>
  </si>
  <si>
    <t>&lt;http://standards.ieee.org/guides/bylaws/sect6-7.html#6&gt; and &lt;http://standards.ieee.org/guides/opman/sect6.html#6.3&gt;.</t>
  </si>
  <si>
    <t>Further information is located at &lt;http://standards.ieee.org/board/pat/pat-material.html&gt; and &lt;http://standards.ieee.org/board/pat&gt;.</t>
  </si>
  <si>
    <r>
      <t>This document does not represent the agreed views of the IEEE 802.16 Working Group or any of its subgroups</t>
    </r>
    <r>
      <rPr>
        <sz val="10"/>
        <color indexed="8"/>
        <rFont val="Times New Roman"/>
        <family val="1"/>
      </rPr>
      <t>. It represents only the views of the participants listed in the “Source(s)” field above. It is offered as a basis for discussion. It is not binding on the contributor(s), who reserve(s) the right to add, amend or withdraw material contained herein.</t>
    </r>
  </si>
  <si>
    <t>Mark Cudak</t>
  </si>
  <si>
    <t>Mark.Cudak@motorola.com</t>
  </si>
  <si>
    <t>This document requests opinions from working group members on modulation and coding rates.  Working group members are requested to complete the template and respond by 8/28/2008 AoE</t>
  </si>
  <si>
    <t>Should IEEE 802.16m support "rate matching" for selecting the modulation and coding rate applied to a PHY SDU</t>
  </si>
  <si>
    <t>Coding Rate</t>
  </si>
  <si>
    <t xml:space="preserve">Modulation Level
(Uncoded Bits/Symbol)
BPSK    = 1
QPSK    = 2
16 QAM  = 4
64 QAM  = 6
246 QAM = 8
</t>
  </si>
  <si>
    <t>Spectral Efficiency 
(Coded Bits/Symbol)</t>
  </si>
  <si>
    <t>Downlink</t>
  </si>
  <si>
    <t>Uplink</t>
  </si>
  <si>
    <t>Response</t>
  </si>
  <si>
    <t>Nortel Networks</t>
  </si>
  <si>
    <t>Robert Novak, Sophie Vrzic, Jun Yuan, Mo-Han Fong, Dongsheng Yu, Hosein Nikopourdeilami, Kathiravetpillai Sivanesan</t>
  </si>
  <si>
    <t>Rate Matching is used for changes in allocation sizes.
Initial transmission code rate rates are specified by the MCS of the transmissions. The packet size is selected accordingly based on the MCS and resource allocation. Packet sizes have very fine granularity.
For subsequent transmissions, if the resource allocation size is changed rate, the number of parity bits will be adjusted accordingly.</t>
  </si>
  <si>
    <t>Yes</t>
  </si>
  <si>
    <t xml:space="preserve">yes </t>
  </si>
  <si>
    <t xml:space="preserve">no </t>
  </si>
  <si>
    <t>yes</t>
  </si>
  <si>
    <t>FFS</t>
  </si>
  <si>
    <t xml:space="preserve">Jerry Pi, Sung-Eun Park
Sassan Ahmadi
</t>
  </si>
  <si>
    <t>Samsung, Intel</t>
  </si>
  <si>
    <t>Jin Xu; Robert Xu; Qianzi Xu; Huiying Fang</t>
  </si>
  <si>
    <t>ZTE</t>
  </si>
  <si>
    <t>no</t>
  </si>
  <si>
    <t>Mark Cudak, Fred Vook, Amitava Ghosh, Fan Wang, Bishwarup Mondal, Bill Hillary, Eugene Visotsky, Anup Talukdar</t>
  </si>
  <si>
    <t>Motorola</t>
  </si>
  <si>
    <t>Hua Zhou; Shengbao Liang; Yuanrong Lan; Jie Zhang</t>
  </si>
  <si>
    <t>Fujitsu</t>
  </si>
  <si>
    <r>
      <t>Yes</t>
    </r>
    <r>
      <rPr>
        <sz val="10"/>
        <color indexed="10"/>
        <rFont val="Arial"/>
        <family val="2"/>
      </rPr>
      <t>*</t>
    </r>
  </si>
  <si>
    <t>Jianfeng Kang, Xin Qi|</t>
  </si>
  <si>
    <t>NSN</t>
  </si>
  <si>
    <t>Chi Gao, Ying Jin, 
Chongli Liu, Qitao Song, 
Rongdao Yu, Tao Wu</t>
  </si>
  <si>
    <t>Huawei Technologies</t>
  </si>
  <si>
    <t>yes</t>
  </si>
  <si>
    <t>yes</t>
  </si>
  <si>
    <t>yes</t>
  </si>
  <si>
    <t>yes</t>
  </si>
  <si>
    <t>yes</t>
  </si>
  <si>
    <t>yes</t>
  </si>
  <si>
    <t>yes</t>
  </si>
  <si>
    <t>yes</t>
  </si>
  <si>
    <t>yes</t>
  </si>
  <si>
    <t>yes</t>
  </si>
  <si>
    <t>yes</t>
  </si>
  <si>
    <t>yes</t>
  </si>
  <si>
    <t>yes</t>
  </si>
  <si>
    <t>yes</t>
  </si>
  <si>
    <t>yes</t>
  </si>
  <si>
    <t>no</t>
  </si>
  <si>
    <t>Mohammed Nafie</t>
  </si>
  <si>
    <t>Cairo University</t>
  </si>
  <si>
    <t>9r1</t>
  </si>
  <si>
    <t>Yes*,yes</t>
  </si>
  <si>
    <t>Seunghyun Kang, Woosuk Kwon, Sukwoo Lee</t>
  </si>
  <si>
    <t>LGE</t>
  </si>
  <si>
    <t>PHY Text</t>
  </si>
  <si>
    <t>IEEE 802.16m PHY Text RG -- Consolidated Modulation and Coding Rates Input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</si>
</sst>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00"/>
    <numFmt numFmtId="169" formatCode="0.000_ "/>
  </numFmts>
  <fonts count="46">
    <font>
      <sz val="10"/>
      <name val="Arial"/>
      <family val="0"/>
    </font>
    <font>
      <b/>
      <sz val="10"/>
      <name val="Arial"/>
      <family val="2"/>
    </font>
    <font>
      <sz val="8"/>
      <name val="Arial"/>
      <family val="0"/>
    </font>
    <font>
      <sz val="11"/>
      <color indexed="8"/>
      <name val="Calibri"/>
      <family val="2"/>
    </font>
    <font>
      <sz val="11"/>
      <color indexed="8"/>
      <name val="맑은 고딕"/>
      <family val="3"/>
    </font>
    <font>
      <sz val="11"/>
      <color indexed="26"/>
      <name val="Calibri"/>
      <family val="2"/>
    </font>
    <font>
      <sz val="11"/>
      <color indexed="9"/>
      <name val="맑은 고딕"/>
      <family val="3"/>
    </font>
    <font>
      <sz val="11"/>
      <color indexed="20"/>
      <name val="Calibri"/>
      <family val="2"/>
    </font>
    <font>
      <b/>
      <sz val="11"/>
      <color indexed="52"/>
      <name val="Calibri"/>
      <family val="2"/>
    </font>
    <font>
      <b/>
      <sz val="11"/>
      <color indexed="26"/>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u val="single"/>
      <sz val="11"/>
      <color indexed="12"/>
      <name val="맑은 고딕"/>
      <family val="3"/>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1"/>
    </font>
    <font>
      <b/>
      <sz val="11"/>
      <color indexed="8"/>
      <name val="Calibri"/>
      <family val="2"/>
    </font>
    <font>
      <sz val="11"/>
      <color indexed="10"/>
      <name val="Calibri"/>
      <family val="2"/>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8"/>
      <name val="맑은 고딕"/>
      <family val="3"/>
    </font>
    <font>
      <sz val="12"/>
      <color indexed="8"/>
      <name val="Times New Roman"/>
      <family val="1"/>
    </font>
    <font>
      <b/>
      <sz val="12"/>
      <color indexed="8"/>
      <name val="Times New Roman"/>
      <family val="1"/>
    </font>
    <font>
      <sz val="10"/>
      <color indexed="8"/>
      <name val="Times New Roman"/>
      <family val="1"/>
    </font>
    <font>
      <i/>
      <sz val="10"/>
      <color indexed="8"/>
      <name val="Times New Roman"/>
      <family val="1"/>
    </font>
    <font>
      <sz val="10"/>
      <color indexed="10"/>
      <name val="Arial"/>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3" borderId="0" applyNumberFormat="0" applyBorder="0" applyAlignment="0" applyProtection="0"/>
    <xf numFmtId="0" fontId="4" fillId="13"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5" fillId="16"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16" borderId="0" applyNumberFormat="0" applyBorder="0" applyAlignment="0" applyProtection="0"/>
    <xf numFmtId="0" fontId="5" fillId="3" borderId="0" applyNumberFormat="0" applyBorder="0" applyAlignment="0" applyProtection="0"/>
    <xf numFmtId="0" fontId="6" fillId="17"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6" borderId="0" applyNumberFormat="0" applyBorder="0" applyAlignment="0" applyProtection="0"/>
    <xf numFmtId="0" fontId="5" fillId="23" borderId="0" applyNumberFormat="0" applyBorder="0" applyAlignment="0" applyProtection="0"/>
    <xf numFmtId="0" fontId="7" fillId="7" borderId="0" applyNumberFormat="0" applyBorder="0" applyAlignment="0" applyProtection="0"/>
    <xf numFmtId="0" fontId="8" fillId="2" borderId="1" applyNumberFormat="0" applyAlignment="0" applyProtection="0"/>
    <xf numFmtId="0" fontId="9" fillId="24"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8"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3" borderId="1" applyNumberFormat="0" applyAlignment="0" applyProtection="0"/>
    <xf numFmtId="0" fontId="19" fillId="0" borderId="6" applyNumberFormat="0" applyFill="0" applyAlignment="0" applyProtection="0"/>
    <xf numFmtId="0" fontId="20" fillId="12" borderId="0" applyNumberFormat="0" applyBorder="0" applyAlignment="0" applyProtection="0"/>
    <xf numFmtId="0" fontId="4" fillId="0" borderId="0">
      <alignment vertical="center"/>
      <protection/>
    </xf>
    <xf numFmtId="0" fontId="0" fillId="4" borderId="7" applyNumberFormat="0" applyFont="0" applyAlignment="0" applyProtection="0"/>
    <xf numFmtId="0" fontId="21" fillId="2"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0" fontId="6" fillId="25"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18" borderId="0" applyNumberFormat="0" applyBorder="0" applyAlignment="0" applyProtection="0"/>
    <xf numFmtId="0" fontId="6" fillId="16" borderId="0" applyNumberFormat="0" applyBorder="0" applyAlignment="0" applyProtection="0"/>
    <xf numFmtId="0" fontId="6" fillId="23" borderId="0" applyNumberFormat="0" applyBorder="0" applyAlignment="0" applyProtection="0"/>
    <xf numFmtId="0" fontId="25" fillId="0" borderId="0" applyNumberFormat="0" applyFill="0" applyBorder="0" applyAlignment="0" applyProtection="0"/>
    <xf numFmtId="0" fontId="26" fillId="10" borderId="1" applyNumberFormat="0" applyAlignment="0" applyProtection="0"/>
    <xf numFmtId="0" fontId="27" fillId="7" borderId="0" applyNumberFormat="0" applyBorder="0" applyAlignment="0" applyProtection="0"/>
    <xf numFmtId="0" fontId="4" fillId="4" borderId="7" applyNumberFormat="0" applyFont="0" applyAlignment="0" applyProtection="0"/>
    <xf numFmtId="0" fontId="28" fillId="12" borderId="0" applyNumberFormat="0" applyBorder="0" applyAlignment="0" applyProtection="0"/>
    <xf numFmtId="0" fontId="29" fillId="0" borderId="0" applyNumberFormat="0" applyFill="0" applyBorder="0" applyAlignment="0" applyProtection="0"/>
    <xf numFmtId="0" fontId="30" fillId="24" borderId="2" applyNumberFormat="0" applyAlignment="0" applyProtection="0"/>
    <xf numFmtId="0" fontId="31" fillId="0" borderId="6" applyNumberFormat="0" applyFill="0" applyAlignment="0" applyProtection="0"/>
    <xf numFmtId="0" fontId="32" fillId="0" borderId="10" applyNumberFormat="0" applyFill="0" applyAlignment="0" applyProtection="0"/>
    <xf numFmtId="0" fontId="33" fillId="3" borderId="1" applyNumberFormat="0" applyAlignment="0" applyProtection="0"/>
    <xf numFmtId="0" fontId="34" fillId="0" borderId="0" applyNumberFormat="0" applyFill="0" applyBorder="0" applyAlignment="0" applyProtection="0"/>
    <xf numFmtId="0" fontId="35" fillId="0" borderId="11" applyNumberFormat="0" applyFill="0" applyAlignment="0" applyProtection="0"/>
    <xf numFmtId="0" fontId="36" fillId="0" borderId="4" applyNumberFormat="0" applyFill="0" applyAlignment="0" applyProtection="0"/>
    <xf numFmtId="0" fontId="37" fillId="0" borderId="12" applyNumberFormat="0" applyFill="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10" borderId="8" applyNumberFormat="0" applyAlignment="0" applyProtection="0"/>
  </cellStyleXfs>
  <cellXfs count="69">
    <xf numFmtId="0" fontId="0" fillId="0" borderId="0" xfId="0" applyAlignment="1">
      <alignment/>
    </xf>
    <xf numFmtId="0" fontId="0" fillId="0" borderId="0" xfId="0" applyAlignment="1">
      <alignment wrapText="1"/>
    </xf>
    <xf numFmtId="0" fontId="1" fillId="0" borderId="0" xfId="0" applyFont="1" applyAlignment="1">
      <alignment wrapText="1"/>
    </xf>
    <xf numFmtId="0" fontId="1" fillId="19" borderId="0" xfId="0" applyFont="1" applyFill="1" applyAlignment="1">
      <alignment/>
    </xf>
    <xf numFmtId="0" fontId="1" fillId="19" borderId="0" xfId="0" applyFont="1" applyFill="1" applyAlignment="1">
      <alignment wrapText="1"/>
    </xf>
    <xf numFmtId="0" fontId="41" fillId="2" borderId="13" xfId="76" applyFont="1" applyFill="1" applyBorder="1" applyAlignment="1">
      <alignment vertical="top" wrapText="1"/>
      <protection/>
    </xf>
    <xf numFmtId="0" fontId="4" fillId="0" borderId="0" xfId="76">
      <alignment vertical="center"/>
      <protection/>
    </xf>
    <xf numFmtId="0" fontId="41" fillId="2" borderId="14" xfId="76" applyFont="1" applyFill="1" applyBorder="1" applyAlignment="1">
      <alignment vertical="top" wrapText="1"/>
      <protection/>
    </xf>
    <xf numFmtId="0" fontId="41" fillId="2" borderId="15" xfId="76" applyFont="1" applyFill="1" applyBorder="1" applyAlignment="1">
      <alignment vertical="top" wrapText="1"/>
      <protection/>
    </xf>
    <xf numFmtId="0" fontId="41" fillId="2" borderId="0" xfId="76" applyFont="1" applyFill="1" applyAlignment="1">
      <alignment vertical="top" wrapText="1"/>
      <protection/>
    </xf>
    <xf numFmtId="0" fontId="16" fillId="2" borderId="0" xfId="71" applyFill="1" applyAlignment="1">
      <alignment vertical="top" wrapText="1"/>
    </xf>
    <xf numFmtId="0" fontId="1" fillId="19" borderId="0" xfId="0" applyFont="1" applyFill="1" applyAlignment="1">
      <alignment vertical="center"/>
    </xf>
    <xf numFmtId="0" fontId="1" fillId="19" borderId="0" xfId="0" applyFont="1" applyFill="1" applyAlignment="1">
      <alignment horizontal="left" vertical="center"/>
    </xf>
    <xf numFmtId="0" fontId="0" fillId="0" borderId="0" xfId="0" applyAlignment="1">
      <alignment horizontal="left"/>
    </xf>
    <xf numFmtId="0" fontId="1" fillId="19" borderId="0" xfId="0" applyFont="1" applyFill="1" applyAlignment="1">
      <alignment horizontal="left" vertical="center" wrapText="1"/>
    </xf>
    <xf numFmtId="0" fontId="1" fillId="19" borderId="0" xfId="0" applyFont="1" applyFill="1" applyAlignment="1">
      <alignment horizontal="center" vertical="center" wrapText="1"/>
    </xf>
    <xf numFmtId="0" fontId="0" fillId="10" borderId="0" xfId="0" applyFill="1" applyAlignment="1">
      <alignment horizontal="center"/>
    </xf>
    <xf numFmtId="13" fontId="0" fillId="10" borderId="0" xfId="0" applyNumberFormat="1" applyFill="1" applyAlignment="1">
      <alignment horizontal="left"/>
    </xf>
    <xf numFmtId="2" fontId="0" fillId="10" borderId="0" xfId="0" applyNumberFormat="1" applyFill="1" applyAlignment="1">
      <alignment horizontal="center"/>
    </xf>
    <xf numFmtId="0" fontId="0" fillId="0" borderId="0" xfId="0" applyFill="1" applyAlignment="1">
      <alignment/>
    </xf>
    <xf numFmtId="0" fontId="1" fillId="19" borderId="16" xfId="0" applyFont="1" applyFill="1" applyBorder="1" applyAlignment="1">
      <alignment vertical="center"/>
    </xf>
    <xf numFmtId="0" fontId="1" fillId="19" borderId="17" xfId="0" applyFont="1" applyFill="1" applyBorder="1" applyAlignment="1">
      <alignment vertical="center"/>
    </xf>
    <xf numFmtId="0" fontId="1" fillId="19" borderId="18" xfId="0" applyFont="1" applyFill="1" applyBorder="1" applyAlignment="1">
      <alignment/>
    </xf>
    <xf numFmtId="0" fontId="1" fillId="19" borderId="0" xfId="0" applyFont="1" applyFill="1" applyBorder="1" applyAlignment="1">
      <alignment vertical="center" wrapText="1"/>
    </xf>
    <xf numFmtId="0" fontId="1" fillId="19" borderId="0" xfId="0" applyFont="1" applyFill="1" applyBorder="1" applyAlignment="1">
      <alignment vertical="center"/>
    </xf>
    <xf numFmtId="0" fontId="0" fillId="0" borderId="0" xfId="0" applyFill="1" applyAlignment="1">
      <alignment horizontal="center"/>
    </xf>
    <xf numFmtId="13" fontId="0" fillId="0" borderId="0" xfId="0" applyNumberFormat="1" applyFill="1" applyAlignment="1">
      <alignment horizontal="left"/>
    </xf>
    <xf numFmtId="2" fontId="0" fillId="0" borderId="0" xfId="0" applyNumberFormat="1" applyFill="1" applyAlignment="1">
      <alignment horizontal="center"/>
    </xf>
    <xf numFmtId="0" fontId="0" fillId="10" borderId="0" xfId="0" applyFill="1" applyAlignment="1">
      <alignment/>
    </xf>
    <xf numFmtId="0" fontId="1" fillId="26" borderId="0" xfId="0" applyFont="1" applyFill="1" applyAlignment="1">
      <alignment vertical="center"/>
    </xf>
    <xf numFmtId="0" fontId="1" fillId="19" borderId="18" xfId="0" applyFont="1" applyFill="1" applyBorder="1" applyAlignment="1">
      <alignment horizontal="left" vertical="center" wrapText="1"/>
    </xf>
    <xf numFmtId="0" fontId="0" fillId="0" borderId="19" xfId="0" applyFill="1" applyBorder="1" applyAlignment="1">
      <alignment horizontal="center"/>
    </xf>
    <xf numFmtId="0" fontId="0" fillId="0" borderId="18" xfId="0" applyFill="1" applyBorder="1" applyAlignment="1">
      <alignment horizontal="center"/>
    </xf>
    <xf numFmtId="0" fontId="0" fillId="10" borderId="18" xfId="0" applyFill="1" applyBorder="1" applyAlignment="1">
      <alignment horizontal="center"/>
    </xf>
    <xf numFmtId="0" fontId="1" fillId="19" borderId="19" xfId="0" applyFont="1" applyFill="1" applyBorder="1" applyAlignment="1">
      <alignment horizontal="left" vertical="center" wrapText="1"/>
    </xf>
    <xf numFmtId="13" fontId="0" fillId="0" borderId="20" xfId="0" applyNumberFormat="1" applyFill="1" applyBorder="1" applyAlignment="1">
      <alignment horizontal="left"/>
    </xf>
    <xf numFmtId="0" fontId="1" fillId="19" borderId="20" xfId="0" applyFont="1" applyFill="1" applyBorder="1" applyAlignment="1">
      <alignment horizontal="left" vertical="center"/>
    </xf>
    <xf numFmtId="2" fontId="0" fillId="0" borderId="20" xfId="0" applyNumberFormat="1" applyFill="1" applyBorder="1" applyAlignment="1">
      <alignment horizontal="center"/>
    </xf>
    <xf numFmtId="0" fontId="1" fillId="19" borderId="20" xfId="0" applyFont="1" applyFill="1" applyBorder="1" applyAlignment="1">
      <alignment horizontal="center" vertical="center" wrapText="1"/>
    </xf>
    <xf numFmtId="9" fontId="0" fillId="0" borderId="0" xfId="0" applyNumberFormat="1" applyFill="1" applyBorder="1" applyAlignment="1">
      <alignment/>
    </xf>
    <xf numFmtId="9" fontId="0" fillId="10" borderId="0" xfId="0" applyNumberFormat="1" applyFill="1" applyBorder="1" applyAlignment="1">
      <alignment/>
    </xf>
    <xf numFmtId="0" fontId="1" fillId="26" borderId="20" xfId="0" applyFont="1" applyFill="1" applyBorder="1" applyAlignment="1">
      <alignment vertical="center"/>
    </xf>
    <xf numFmtId="0" fontId="1" fillId="26" borderId="16" xfId="0" applyFont="1" applyFill="1" applyBorder="1" applyAlignment="1">
      <alignment vertical="center"/>
    </xf>
    <xf numFmtId="0" fontId="1" fillId="26" borderId="17" xfId="0" applyFont="1" applyFill="1" applyBorder="1" applyAlignment="1">
      <alignment vertical="center"/>
    </xf>
    <xf numFmtId="0" fontId="0" fillId="0" borderId="18" xfId="0" applyFill="1" applyBorder="1" applyAlignment="1">
      <alignment/>
    </xf>
    <xf numFmtId="0" fontId="0" fillId="0" borderId="19" xfId="0" applyFill="1" applyBorder="1" applyAlignment="1">
      <alignment/>
    </xf>
    <xf numFmtId="0" fontId="0" fillId="0" borderId="16" xfId="0" applyFill="1" applyBorder="1" applyAlignment="1">
      <alignment/>
    </xf>
    <xf numFmtId="0" fontId="0" fillId="0" borderId="17" xfId="0" applyFill="1" applyBorder="1" applyAlignment="1">
      <alignment/>
    </xf>
    <xf numFmtId="0" fontId="1" fillId="19" borderId="0" xfId="0" applyFont="1" applyFill="1" applyBorder="1" applyAlignment="1">
      <alignment/>
    </xf>
    <xf numFmtId="0" fontId="0" fillId="0" borderId="20" xfId="0" applyFill="1" applyBorder="1" applyAlignment="1">
      <alignment/>
    </xf>
    <xf numFmtId="0" fontId="0" fillId="0" borderId="0" xfId="0" applyFill="1" applyBorder="1" applyAlignment="1">
      <alignment/>
    </xf>
    <xf numFmtId="0" fontId="0" fillId="10" borderId="0" xfId="0" applyFill="1" applyBorder="1" applyAlignment="1">
      <alignment/>
    </xf>
    <xf numFmtId="0" fontId="1" fillId="19" borderId="20" xfId="0" applyFont="1" applyFill="1" applyBorder="1" applyAlignment="1">
      <alignment/>
    </xf>
    <xf numFmtId="0" fontId="0" fillId="10" borderId="16" xfId="0" applyFill="1" applyBorder="1" applyAlignment="1">
      <alignment/>
    </xf>
    <xf numFmtId="0" fontId="43" fillId="2" borderId="13" xfId="76" applyFont="1" applyFill="1" applyBorder="1" applyAlignment="1">
      <alignment vertical="top" wrapText="1"/>
      <protection/>
    </xf>
    <xf numFmtId="0" fontId="41" fillId="2" borderId="15" xfId="76" applyFont="1" applyFill="1" applyBorder="1" applyAlignment="1">
      <alignment vertical="top" wrapText="1"/>
      <protection/>
    </xf>
    <xf numFmtId="0" fontId="41" fillId="2" borderId="0" xfId="76" applyFont="1" applyFill="1" applyAlignment="1">
      <alignment vertical="top" wrapText="1"/>
      <protection/>
    </xf>
    <xf numFmtId="0" fontId="41" fillId="2" borderId="14" xfId="76" applyFont="1" applyFill="1" applyBorder="1" applyAlignment="1">
      <alignment vertical="top" wrapText="1"/>
      <protection/>
    </xf>
    <xf numFmtId="0" fontId="43" fillId="2" borderId="15" xfId="76" applyFont="1" applyFill="1" applyBorder="1" applyAlignment="1">
      <alignment vertical="center" wrapText="1"/>
      <protection/>
    </xf>
    <xf numFmtId="0" fontId="43" fillId="2" borderId="0" xfId="76" applyFont="1" applyFill="1" applyAlignment="1">
      <alignment horizontal="left" vertical="center" wrapText="1" indent="3"/>
      <protection/>
    </xf>
    <xf numFmtId="0" fontId="43" fillId="2" borderId="14" xfId="76" applyFont="1" applyFill="1" applyBorder="1" applyAlignment="1">
      <alignment vertical="center" wrapText="1"/>
      <protection/>
    </xf>
    <xf numFmtId="0" fontId="41" fillId="2" borderId="13" xfId="76" applyFont="1" applyFill="1" applyBorder="1" applyAlignment="1">
      <alignment vertical="top" wrapText="1"/>
      <protection/>
    </xf>
    <xf numFmtId="0" fontId="41" fillId="2" borderId="13" xfId="76" applyFont="1" applyFill="1" applyBorder="1" applyAlignment="1">
      <alignment horizontal="justify" vertical="top" wrapText="1"/>
      <protection/>
    </xf>
    <xf numFmtId="0" fontId="44" fillId="2" borderId="13" xfId="76" applyFont="1" applyFill="1" applyBorder="1" applyAlignment="1">
      <alignment vertical="top" wrapText="1"/>
      <protection/>
    </xf>
    <xf numFmtId="0" fontId="17" fillId="2" borderId="13" xfId="72" applyFill="1" applyBorder="1" applyAlignment="1">
      <alignment vertical="top" wrapText="1"/>
    </xf>
    <xf numFmtId="0" fontId="42" fillId="2" borderId="13" xfId="76" applyFont="1" applyFill="1" applyBorder="1" applyAlignment="1">
      <alignment vertical="top" wrapText="1"/>
      <protection/>
    </xf>
    <xf numFmtId="14" fontId="42" fillId="2" borderId="13" xfId="76" applyNumberFormat="1" applyFont="1" applyFill="1" applyBorder="1" applyAlignment="1">
      <alignment vertical="top" wrapText="1"/>
      <protection/>
    </xf>
    <xf numFmtId="0" fontId="1" fillId="19" borderId="21" xfId="0" applyFont="1" applyFill="1" applyBorder="1" applyAlignment="1">
      <alignment wrapText="1"/>
    </xf>
    <xf numFmtId="0" fontId="0" fillId="0" borderId="22" xfId="0" applyBorder="1" applyAlignment="1">
      <alignment/>
    </xf>
  </cellXfs>
  <cellStyles count="92">
    <cellStyle name="Normal" xfId="0"/>
    <cellStyle name="20% - Accent1" xfId="15"/>
    <cellStyle name="20% - Accent2" xfId="16"/>
    <cellStyle name="20% - Accent3" xfId="17"/>
    <cellStyle name="20% - Accent4" xfId="18"/>
    <cellStyle name="20% - Accent5" xfId="19"/>
    <cellStyle name="20% - Accent6" xfId="20"/>
    <cellStyle name="20% - 강조색1" xfId="21"/>
    <cellStyle name="20% - 강조색2" xfId="22"/>
    <cellStyle name="20% - 강조색3" xfId="23"/>
    <cellStyle name="20% - 강조색4" xfId="24"/>
    <cellStyle name="20% - 강조색5" xfId="25"/>
    <cellStyle name="20% - 강조색6" xfId="26"/>
    <cellStyle name="40% - Accent1" xfId="27"/>
    <cellStyle name="40% - Accent2" xfId="28"/>
    <cellStyle name="40% - Accent3" xfId="29"/>
    <cellStyle name="40% - Accent4" xfId="30"/>
    <cellStyle name="40% - Accent5" xfId="31"/>
    <cellStyle name="40% - Accent6" xfId="32"/>
    <cellStyle name="40% - 강조색1" xfId="33"/>
    <cellStyle name="40% - 강조색2" xfId="34"/>
    <cellStyle name="40% - 강조색3" xfId="35"/>
    <cellStyle name="40% - 강조색4" xfId="36"/>
    <cellStyle name="40% - 강조색5" xfId="37"/>
    <cellStyle name="40% - 강조색6" xfId="38"/>
    <cellStyle name="60% - Accent1" xfId="39"/>
    <cellStyle name="60% - Accent2" xfId="40"/>
    <cellStyle name="60% - Accent3" xfId="41"/>
    <cellStyle name="60% - Accent4" xfId="42"/>
    <cellStyle name="60% - Accent5" xfId="43"/>
    <cellStyle name="60% - Accent6" xfId="44"/>
    <cellStyle name="60% - 강조색1" xfId="45"/>
    <cellStyle name="60% - 강조색2" xfId="46"/>
    <cellStyle name="60% - 강조색3" xfId="47"/>
    <cellStyle name="60% - 강조색4" xfId="48"/>
    <cellStyle name="60% - 강조색5" xfId="49"/>
    <cellStyle name="60% - 강조색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Hyperlink_C802 16mDL_PHY-08_028_fujitsu" xfId="72"/>
    <cellStyle name="Input" xfId="73"/>
    <cellStyle name="Linked Cell" xfId="74"/>
    <cellStyle name="Neutral" xfId="75"/>
    <cellStyle name="Normal_C802 16mDL_PHY-08_028_fujitsu" xfId="76"/>
    <cellStyle name="Note" xfId="77"/>
    <cellStyle name="Output" xfId="78"/>
    <cellStyle name="Percent" xfId="79"/>
    <cellStyle name="Title" xfId="80"/>
    <cellStyle name="Total" xfId="81"/>
    <cellStyle name="Warning Text" xfId="82"/>
    <cellStyle name="강조색1" xfId="83"/>
    <cellStyle name="강조색2" xfId="84"/>
    <cellStyle name="강조색3" xfId="85"/>
    <cellStyle name="강조색4" xfId="86"/>
    <cellStyle name="강조색5" xfId="87"/>
    <cellStyle name="강조색6" xfId="88"/>
    <cellStyle name="경고문" xfId="89"/>
    <cellStyle name="계산" xfId="90"/>
    <cellStyle name="나쁨" xfId="91"/>
    <cellStyle name="메모" xfId="92"/>
    <cellStyle name="보통" xfId="93"/>
    <cellStyle name="설명 텍스트" xfId="94"/>
    <cellStyle name="셀 확인" xfId="95"/>
    <cellStyle name="연결된 셀" xfId="96"/>
    <cellStyle name="요약" xfId="97"/>
    <cellStyle name="입력" xfId="98"/>
    <cellStyle name="제목" xfId="99"/>
    <cellStyle name="제목 1" xfId="100"/>
    <cellStyle name="제목 2" xfId="101"/>
    <cellStyle name="제목 3" xfId="102"/>
    <cellStyle name="제목 4" xfId="103"/>
    <cellStyle name="좋음" xfId="104"/>
    <cellStyle name="출력" xfId="105"/>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eee802.org/16" TargetMode="External" /><Relationship Id="rId2" Type="http://schemas.openxmlformats.org/officeDocument/2006/relationships/hyperlink" Target="mailto:Mark.Cudak@motorola.com"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4"/>
  <sheetViews>
    <sheetView tabSelected="1" workbookViewId="0" topLeftCell="A1">
      <selection activeCell="B2" sqref="B2:C2"/>
    </sheetView>
  </sheetViews>
  <sheetFormatPr defaultColWidth="9.140625" defaultRowHeight="12.75"/>
  <cols>
    <col min="1" max="1" width="17.28125" style="6" customWidth="1"/>
    <col min="2" max="2" width="25.57421875" style="6" customWidth="1"/>
    <col min="3" max="3" width="78.8515625" style="6" customWidth="1"/>
    <col min="4" max="16384" width="14.8515625" style="6" customWidth="1"/>
  </cols>
  <sheetData>
    <row r="1" spans="1:3" ht="21" customHeight="1">
      <c r="A1" s="5" t="s">
        <v>1</v>
      </c>
      <c r="B1" s="64" t="s">
        <v>2</v>
      </c>
      <c r="C1" s="64"/>
    </row>
    <row r="2" spans="1:3" ht="21.75" customHeight="1">
      <c r="A2" s="7" t="s">
        <v>3</v>
      </c>
      <c r="B2" s="65" t="s">
        <v>73</v>
      </c>
      <c r="C2" s="65"/>
    </row>
    <row r="3" spans="1:3" ht="15.75">
      <c r="A3" s="7" t="s">
        <v>4</v>
      </c>
      <c r="B3" s="66">
        <v>39696</v>
      </c>
      <c r="C3" s="66"/>
    </row>
    <row r="4" spans="1:3" ht="15.75">
      <c r="A4" s="55" t="s">
        <v>5</v>
      </c>
      <c r="B4" s="8"/>
      <c r="C4" s="8"/>
    </row>
    <row r="5" spans="1:3" ht="15.75">
      <c r="A5" s="56"/>
      <c r="B5" s="9" t="s">
        <v>18</v>
      </c>
      <c r="C5" s="10" t="s">
        <v>19</v>
      </c>
    </row>
    <row r="6" spans="1:3" ht="15.75">
      <c r="A6" s="57"/>
      <c r="B6" s="9"/>
      <c r="C6" s="9"/>
    </row>
    <row r="7" spans="1:3" ht="31.5" customHeight="1">
      <c r="A7" s="7" t="s">
        <v>6</v>
      </c>
      <c r="B7" s="61" t="s">
        <v>72</v>
      </c>
      <c r="C7" s="61"/>
    </row>
    <row r="8" spans="1:3" ht="33.75" customHeight="1">
      <c r="A8" s="7" t="s">
        <v>7</v>
      </c>
      <c r="B8" s="62" t="s">
        <v>20</v>
      </c>
      <c r="C8" s="62"/>
    </row>
    <row r="9" spans="1:3" ht="19.5" customHeight="1">
      <c r="A9" s="7" t="s">
        <v>8</v>
      </c>
      <c r="B9" s="61" t="s">
        <v>9</v>
      </c>
      <c r="C9" s="61"/>
    </row>
    <row r="10" spans="1:3" ht="39" customHeight="1">
      <c r="A10" s="7" t="s">
        <v>10</v>
      </c>
      <c r="B10" s="63" t="s">
        <v>17</v>
      </c>
      <c r="C10" s="63"/>
    </row>
    <row r="11" spans="1:3" ht="51" customHeight="1">
      <c r="A11" s="7" t="s">
        <v>11</v>
      </c>
      <c r="B11" s="54" t="s">
        <v>12</v>
      </c>
      <c r="C11" s="54"/>
    </row>
    <row r="12" spans="1:3" ht="27" customHeight="1">
      <c r="A12" s="55" t="s">
        <v>13</v>
      </c>
      <c r="B12" s="58" t="s">
        <v>14</v>
      </c>
      <c r="C12" s="58"/>
    </row>
    <row r="13" spans="1:3" ht="16.5" customHeight="1">
      <c r="A13" s="56"/>
      <c r="B13" s="59" t="s">
        <v>15</v>
      </c>
      <c r="C13" s="59"/>
    </row>
    <row r="14" spans="1:3" ht="45" customHeight="1">
      <c r="A14" s="57"/>
      <c r="B14" s="60" t="s">
        <v>16</v>
      </c>
      <c r="C14" s="60"/>
    </row>
  </sheetData>
  <mergeCells count="13">
    <mergeCell ref="B1:C1"/>
    <mergeCell ref="B2:C2"/>
    <mergeCell ref="B3:C3"/>
    <mergeCell ref="A4:A6"/>
    <mergeCell ref="B7:C7"/>
    <mergeCell ref="B8:C8"/>
    <mergeCell ref="B9:C9"/>
    <mergeCell ref="B10:C10"/>
    <mergeCell ref="B11:C11"/>
    <mergeCell ref="A12:A14"/>
    <mergeCell ref="B12:C12"/>
    <mergeCell ref="B13:C13"/>
    <mergeCell ref="B14:C14"/>
  </mergeCells>
  <hyperlinks>
    <hyperlink ref="B1" r:id="rId1" display="http://ieee802.org/16"/>
    <hyperlink ref="C5" r:id="rId2" display="Mark.Cudak@motorola.com"/>
  </hyperlink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2:AA12"/>
  <sheetViews>
    <sheetView workbookViewId="0" topLeftCell="A3">
      <selection activeCell="J2" sqref="J2"/>
    </sheetView>
  </sheetViews>
  <sheetFormatPr defaultColWidth="9.140625" defaultRowHeight="12.75"/>
  <cols>
    <col min="1" max="1" width="51.8515625" style="1" customWidth="1"/>
    <col min="2" max="13" width="15.7109375" style="0" customWidth="1"/>
  </cols>
  <sheetData>
    <row r="2" spans="3:27" s="3" customFormat="1" ht="127.5">
      <c r="C2" s="4" t="s">
        <v>29</v>
      </c>
      <c r="D2" s="23" t="s">
        <v>36</v>
      </c>
      <c r="E2" s="4" t="s">
        <v>38</v>
      </c>
      <c r="F2" s="4" t="s">
        <v>41</v>
      </c>
      <c r="G2" s="4" t="s">
        <v>43</v>
      </c>
      <c r="H2" s="4" t="s">
        <v>46</v>
      </c>
      <c r="I2" s="4" t="s">
        <v>48</v>
      </c>
      <c r="J2" s="4" t="s">
        <v>70</v>
      </c>
      <c r="K2" s="4" t="s">
        <v>66</v>
      </c>
      <c r="L2" s="4"/>
      <c r="M2" s="4"/>
      <c r="N2" s="4"/>
      <c r="O2" s="4"/>
      <c r="P2" s="4"/>
      <c r="Q2" s="4"/>
      <c r="R2" s="4"/>
      <c r="S2" s="4"/>
      <c r="T2" s="4"/>
      <c r="U2" s="4"/>
      <c r="V2" s="4"/>
      <c r="W2" s="4"/>
      <c r="X2" s="4"/>
      <c r="Y2" s="4"/>
      <c r="Z2" s="4"/>
      <c r="AA2" s="4"/>
    </row>
    <row r="3" spans="1:11" s="3" customFormat="1" ht="12.75">
      <c r="A3" s="4"/>
      <c r="C3" s="3" t="s">
        <v>28</v>
      </c>
      <c r="D3" s="24" t="s">
        <v>37</v>
      </c>
      <c r="E3" s="3" t="s">
        <v>39</v>
      </c>
      <c r="F3" s="3" t="s">
        <v>42</v>
      </c>
      <c r="G3" s="3" t="s">
        <v>44</v>
      </c>
      <c r="H3" s="3" t="s">
        <v>47</v>
      </c>
      <c r="I3" s="3" t="s">
        <v>49</v>
      </c>
      <c r="J3" s="3" t="s">
        <v>71</v>
      </c>
      <c r="K3" s="3" t="s">
        <v>67</v>
      </c>
    </row>
    <row r="4" spans="1:11" s="3" customFormat="1" ht="12.75">
      <c r="A4" s="4" t="s">
        <v>0</v>
      </c>
      <c r="B4" s="3" t="s">
        <v>27</v>
      </c>
      <c r="C4" s="3">
        <v>3</v>
      </c>
      <c r="D4" s="3">
        <v>5</v>
      </c>
      <c r="E4" s="3">
        <v>6</v>
      </c>
      <c r="F4" s="3">
        <v>7</v>
      </c>
      <c r="G4" s="3">
        <v>9</v>
      </c>
      <c r="H4" s="3">
        <v>11</v>
      </c>
      <c r="I4" s="3">
        <v>15</v>
      </c>
      <c r="J4" s="3">
        <v>18</v>
      </c>
      <c r="K4" s="3">
        <v>20</v>
      </c>
    </row>
    <row r="5" spans="1:11" ht="395.25">
      <c r="A5" s="2" t="s">
        <v>21</v>
      </c>
      <c r="B5" t="s">
        <v>31</v>
      </c>
      <c r="C5" s="1" t="s">
        <v>30</v>
      </c>
      <c r="D5" t="s">
        <v>31</v>
      </c>
      <c r="E5" t="s">
        <v>31</v>
      </c>
      <c r="F5" t="s">
        <v>31</v>
      </c>
      <c r="G5" t="s">
        <v>31</v>
      </c>
      <c r="H5" t="s">
        <v>31</v>
      </c>
      <c r="I5" t="s">
        <v>31</v>
      </c>
      <c r="J5" t="s">
        <v>31</v>
      </c>
      <c r="K5" t="s">
        <v>31</v>
      </c>
    </row>
    <row r="6" ht="12.75">
      <c r="A6"/>
    </row>
    <row r="7" ht="12.75">
      <c r="A7"/>
    </row>
    <row r="8" ht="12.75">
      <c r="A8"/>
    </row>
    <row r="9" ht="12.75">
      <c r="A9"/>
    </row>
    <row r="10" ht="12.75">
      <c r="A10"/>
    </row>
    <row r="11" ht="12.75">
      <c r="A11"/>
    </row>
    <row r="12" ht="12.75">
      <c r="A12"/>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W138"/>
  <sheetViews>
    <sheetView zoomScale="75" zoomScaleNormal="75" workbookViewId="0" topLeftCell="A2">
      <pane xSplit="8385" ySplit="2700" topLeftCell="E110" activePane="bottomLeft" state="split"/>
      <selection pane="topLeft" activeCell="A4" sqref="A4:IV5"/>
      <selection pane="topRight" activeCell="T4" sqref="T4"/>
      <selection pane="bottomLeft" activeCell="C136" sqref="C136"/>
      <selection pane="bottomRight" activeCell="H135" sqref="H135"/>
    </sheetView>
  </sheetViews>
  <sheetFormatPr defaultColWidth="9.140625" defaultRowHeight="12.75"/>
  <cols>
    <col min="1" max="1" width="28.8515625" style="1" customWidth="1"/>
    <col min="2" max="2" width="15.7109375" style="13" customWidth="1"/>
    <col min="3" max="3" width="25.421875" style="0" customWidth="1"/>
    <col min="4" max="12" width="15.7109375" style="0" customWidth="1"/>
  </cols>
  <sheetData>
    <row r="2" spans="1:23" s="11" customFormat="1" ht="102" customHeight="1">
      <c r="A2" s="14" t="s">
        <v>23</v>
      </c>
      <c r="B2" s="12" t="s">
        <v>22</v>
      </c>
      <c r="C2" s="15" t="s">
        <v>24</v>
      </c>
      <c r="D2" s="29" t="s">
        <v>25</v>
      </c>
      <c r="E2" s="29" t="s">
        <v>26</v>
      </c>
      <c r="F2" s="67" t="s">
        <v>29</v>
      </c>
      <c r="G2" s="68"/>
      <c r="H2" s="67" t="s">
        <v>36</v>
      </c>
      <c r="I2" s="68"/>
      <c r="J2" s="67" t="s">
        <v>38</v>
      </c>
      <c r="K2" s="68"/>
      <c r="L2" s="67" t="s">
        <v>41</v>
      </c>
      <c r="M2" s="68"/>
      <c r="N2" s="67" t="s">
        <v>43</v>
      </c>
      <c r="O2" s="68"/>
      <c r="P2" s="67" t="s">
        <v>46</v>
      </c>
      <c r="Q2" s="68"/>
      <c r="R2" s="67" t="s">
        <v>48</v>
      </c>
      <c r="S2" s="68"/>
      <c r="T2" s="67" t="s">
        <v>70</v>
      </c>
      <c r="U2" s="68"/>
      <c r="V2" s="67" t="s">
        <v>66</v>
      </c>
      <c r="W2" s="68"/>
    </row>
    <row r="3" spans="1:23" s="11" customFormat="1" ht="12.75">
      <c r="A3" s="14"/>
      <c r="B3" s="12"/>
      <c r="C3" s="15"/>
      <c r="D3" s="29"/>
      <c r="E3" s="29"/>
      <c r="F3" s="22" t="s">
        <v>28</v>
      </c>
      <c r="G3" s="20"/>
      <c r="H3" s="22" t="s">
        <v>37</v>
      </c>
      <c r="I3" s="20"/>
      <c r="J3" s="22" t="s">
        <v>39</v>
      </c>
      <c r="K3" s="20"/>
      <c r="L3" s="22" t="s">
        <v>42</v>
      </c>
      <c r="M3" s="20"/>
      <c r="N3" s="22" t="s">
        <v>44</v>
      </c>
      <c r="O3" s="20"/>
      <c r="P3" s="22" t="s">
        <v>47</v>
      </c>
      <c r="Q3" s="20"/>
      <c r="R3" s="22" t="s">
        <v>49</v>
      </c>
      <c r="S3" s="20"/>
      <c r="T3" s="22" t="s">
        <v>71</v>
      </c>
      <c r="U3" s="20"/>
      <c r="V3" s="22" t="s">
        <v>67</v>
      </c>
      <c r="W3" s="20"/>
    </row>
    <row r="4" spans="1:22" s="11" customFormat="1" ht="13.5" customHeight="1">
      <c r="A4" s="30"/>
      <c r="B4" s="12"/>
      <c r="C4" s="15"/>
      <c r="D4" s="29"/>
      <c r="E4" s="42"/>
      <c r="F4" s="3">
        <v>3</v>
      </c>
      <c r="H4" s="3">
        <v>5</v>
      </c>
      <c r="J4" s="3">
        <v>6</v>
      </c>
      <c r="L4" s="3">
        <v>7</v>
      </c>
      <c r="N4" s="3" t="s">
        <v>68</v>
      </c>
      <c r="P4" s="3">
        <v>11</v>
      </c>
      <c r="R4" s="3">
        <v>15</v>
      </c>
      <c r="T4" s="48">
        <v>18</v>
      </c>
      <c r="U4" s="20"/>
      <c r="V4" s="3">
        <v>20</v>
      </c>
    </row>
    <row r="5" spans="1:23" s="11" customFormat="1" ht="12.75">
      <c r="A5" s="34"/>
      <c r="B5" s="36"/>
      <c r="C5" s="38"/>
      <c r="D5" s="41"/>
      <c r="E5" s="43"/>
      <c r="F5" s="3" t="s">
        <v>25</v>
      </c>
      <c r="G5" s="11" t="s">
        <v>26</v>
      </c>
      <c r="H5" s="3" t="s">
        <v>25</v>
      </c>
      <c r="I5" s="11" t="s">
        <v>26</v>
      </c>
      <c r="J5" s="3" t="s">
        <v>25</v>
      </c>
      <c r="K5" s="11" t="s">
        <v>26</v>
      </c>
      <c r="L5" s="3" t="s">
        <v>25</v>
      </c>
      <c r="M5" s="11" t="s">
        <v>26</v>
      </c>
      <c r="N5" s="3" t="s">
        <v>25</v>
      </c>
      <c r="O5" s="11" t="s">
        <v>26</v>
      </c>
      <c r="P5" s="3" t="s">
        <v>25</v>
      </c>
      <c r="Q5" s="11" t="s">
        <v>26</v>
      </c>
      <c r="R5" s="3" t="s">
        <v>25</v>
      </c>
      <c r="S5" s="11" t="s">
        <v>26</v>
      </c>
      <c r="T5" s="52" t="s">
        <v>25</v>
      </c>
      <c r="U5" s="21" t="s">
        <v>26</v>
      </c>
      <c r="V5" s="3" t="s">
        <v>25</v>
      </c>
      <c r="W5" s="11" t="s">
        <v>26</v>
      </c>
    </row>
    <row r="6" spans="1:23" s="19" customFormat="1" ht="12.75">
      <c r="A6" s="25">
        <v>2</v>
      </c>
      <c r="B6" s="26">
        <v>0.025</v>
      </c>
      <c r="C6" s="27">
        <f>A6*B6</f>
        <v>0.05</v>
      </c>
      <c r="D6" s="39">
        <f>(IF(F6="yes",1,0)+IF(H6="yes",1,0)+IF(J6="yes",1,0)+IF(L6="yes",1,0)+IF(N6="yes",1,0)+IF(P6="yes",1,0)+IF(R6="yes",1,0)+IF(T6="yes",1,0)+IF(V6="yes",1,0))/8</f>
        <v>0.125</v>
      </c>
      <c r="E6" s="39">
        <f>(IF(G6="yes",1,0)+IF(I6="yes",1,0)+IF(K6="yes",1,0)+IF(M6="yes",1,0)+IF(O6="yes",1,0)+IF(Q6="yes",1,0)+IF(S6="yes",1,0)+IF(U6="yes",1,0)+IF(W6="yes",1,0))/8</f>
        <v>0</v>
      </c>
      <c r="F6" s="44"/>
      <c r="G6" s="46"/>
      <c r="H6" s="44"/>
      <c r="I6" s="46"/>
      <c r="J6" s="44"/>
      <c r="K6" s="46"/>
      <c r="L6" s="44" t="s">
        <v>34</v>
      </c>
      <c r="M6" s="46" t="s">
        <v>40</v>
      </c>
      <c r="N6" s="44"/>
      <c r="O6" s="46"/>
      <c r="P6" s="44"/>
      <c r="Q6" s="46"/>
      <c r="R6" s="44"/>
      <c r="S6" s="46"/>
      <c r="T6" s="44"/>
      <c r="U6" s="46"/>
      <c r="V6" s="44"/>
      <c r="W6" s="46"/>
    </row>
    <row r="7" spans="1:23" s="19" customFormat="1" ht="12.75">
      <c r="A7" s="25">
        <v>2</v>
      </c>
      <c r="B7" s="26">
        <v>0.03333333333333333</v>
      </c>
      <c r="C7" s="27">
        <f>A7*B7</f>
        <v>0.06666666666666667</v>
      </c>
      <c r="D7" s="39">
        <f aca="true" t="shared" si="0" ref="D7:D65">(IF(F7="yes",1,0)+IF(H7="yes",1,0)+IF(J7="yes",1,0)+IF(L7="yes",1,0)+IF(N7="yes",1,0)+IF(P7="yes",1,0)+IF(R7="yes",1,0)+IF(T7="yes",1,0)+IF(V7="yes",1,0))/8</f>
        <v>0.125</v>
      </c>
      <c r="E7" s="39">
        <f aca="true" t="shared" si="1" ref="E7:E65">(IF(G7="yes",1,0)+IF(I7="yes",1,0)+IF(K7="yes",1,0)+IF(M7="yes",1,0)+IF(O7="yes",1,0)+IF(Q7="yes",1,0)+IF(S7="yes",1,0)+IF(U7="yes",1,0)+IF(W7="yes",1,0))/8</f>
        <v>0</v>
      </c>
      <c r="F7" s="45"/>
      <c r="G7" s="47"/>
      <c r="H7" s="45"/>
      <c r="I7" s="47"/>
      <c r="J7" s="45"/>
      <c r="K7" s="47"/>
      <c r="L7" s="45" t="s">
        <v>34</v>
      </c>
      <c r="M7" s="47" t="s">
        <v>40</v>
      </c>
      <c r="N7" s="45"/>
      <c r="O7" s="47"/>
      <c r="P7" s="45"/>
      <c r="Q7" s="47"/>
      <c r="R7" s="45"/>
      <c r="S7" s="47"/>
      <c r="T7" s="45"/>
      <c r="U7" s="47"/>
      <c r="V7" s="45"/>
      <c r="W7" s="47"/>
    </row>
    <row r="8" spans="1:9" s="19" customFormat="1" ht="12.75">
      <c r="A8" s="25">
        <v>2</v>
      </c>
      <c r="B8" s="26">
        <v>0.0400390625</v>
      </c>
      <c r="C8" s="27">
        <v>0.08</v>
      </c>
      <c r="D8" s="39">
        <f t="shared" si="0"/>
        <v>0.125</v>
      </c>
      <c r="E8" s="39">
        <f t="shared" si="1"/>
        <v>0.125</v>
      </c>
      <c r="H8" s="19" t="s">
        <v>34</v>
      </c>
      <c r="I8" s="19" t="s">
        <v>34</v>
      </c>
    </row>
    <row r="9" spans="1:13" s="19" customFormat="1" ht="12.75">
      <c r="A9" s="25">
        <v>2</v>
      </c>
      <c r="B9" s="26">
        <v>0.05</v>
      </c>
      <c r="C9" s="27">
        <f>A9*B9</f>
        <v>0.1</v>
      </c>
      <c r="D9" s="39">
        <f t="shared" si="0"/>
        <v>0.125</v>
      </c>
      <c r="E9" s="39">
        <f t="shared" si="1"/>
        <v>0</v>
      </c>
      <c r="L9" s="19" t="s">
        <v>34</v>
      </c>
      <c r="M9" s="19" t="s">
        <v>40</v>
      </c>
    </row>
    <row r="10" spans="1:9" s="19" customFormat="1" ht="12.75">
      <c r="A10" s="25">
        <v>2</v>
      </c>
      <c r="B10" s="26">
        <v>0.0517578125</v>
      </c>
      <c r="C10" s="27">
        <v>0.1035</v>
      </c>
      <c r="D10" s="39">
        <f t="shared" si="0"/>
        <v>0.125</v>
      </c>
      <c r="E10" s="39">
        <f t="shared" si="1"/>
        <v>0.125</v>
      </c>
      <c r="H10" s="19" t="s">
        <v>34</v>
      </c>
      <c r="I10" s="19" t="s">
        <v>34</v>
      </c>
    </row>
    <row r="11" spans="1:9" s="19" customFormat="1" ht="12.75">
      <c r="A11" s="25">
        <v>2</v>
      </c>
      <c r="B11" s="26">
        <v>0.0615234375</v>
      </c>
      <c r="C11" s="27">
        <v>0.123</v>
      </c>
      <c r="D11" s="39">
        <f t="shared" si="0"/>
        <v>0.125</v>
      </c>
      <c r="E11" s="39">
        <f t="shared" si="1"/>
        <v>0.125</v>
      </c>
      <c r="H11" s="19" t="s">
        <v>34</v>
      </c>
      <c r="I11" s="19" t="s">
        <v>34</v>
      </c>
    </row>
    <row r="12" spans="1:9" s="19" customFormat="1" ht="12.75">
      <c r="A12" s="25">
        <v>2</v>
      </c>
      <c r="B12" s="26">
        <v>0.076171875</v>
      </c>
      <c r="C12" s="27">
        <v>0.1523</v>
      </c>
      <c r="D12" s="39">
        <f t="shared" si="0"/>
        <v>0.125</v>
      </c>
      <c r="E12" s="39">
        <f t="shared" si="1"/>
        <v>0.125</v>
      </c>
      <c r="H12" s="19" t="s">
        <v>34</v>
      </c>
      <c r="I12" s="19" t="s">
        <v>34</v>
      </c>
    </row>
    <row r="13" spans="1:23" s="28" customFormat="1" ht="12.75">
      <c r="A13" s="16">
        <v>2</v>
      </c>
      <c r="B13" s="17">
        <v>0.08333333333333333</v>
      </c>
      <c r="C13" s="18">
        <f>A13*B13</f>
        <v>0.16666666666666666</v>
      </c>
      <c r="D13" s="40">
        <f t="shared" si="0"/>
        <v>0.75</v>
      </c>
      <c r="E13" s="40">
        <f t="shared" si="1"/>
        <v>0.75</v>
      </c>
      <c r="F13" s="28" t="s">
        <v>34</v>
      </c>
      <c r="G13" s="28" t="s">
        <v>34</v>
      </c>
      <c r="J13" s="28" t="s">
        <v>40</v>
      </c>
      <c r="K13" s="28" t="s">
        <v>40</v>
      </c>
      <c r="L13" s="28" t="s">
        <v>34</v>
      </c>
      <c r="M13" s="28" t="s">
        <v>34</v>
      </c>
      <c r="N13" s="28" t="s">
        <v>45</v>
      </c>
      <c r="O13" s="28" t="s">
        <v>45</v>
      </c>
      <c r="P13" s="28" t="s">
        <v>34</v>
      </c>
      <c r="Q13" s="28" t="s">
        <v>34</v>
      </c>
      <c r="R13" s="28" t="s">
        <v>34</v>
      </c>
      <c r="S13" s="28" t="s">
        <v>34</v>
      </c>
      <c r="T13" s="28" t="s">
        <v>34</v>
      </c>
      <c r="U13" s="28" t="s">
        <v>34</v>
      </c>
      <c r="V13" s="28" t="s">
        <v>34</v>
      </c>
      <c r="W13" s="28" t="s">
        <v>34</v>
      </c>
    </row>
    <row r="14" spans="1:9" s="19" customFormat="1" ht="12.75">
      <c r="A14" s="25">
        <v>2</v>
      </c>
      <c r="B14" s="26">
        <v>0.0947265625</v>
      </c>
      <c r="C14" s="27">
        <v>0.1895</v>
      </c>
      <c r="D14" s="39">
        <f t="shared" si="0"/>
        <v>0.125</v>
      </c>
      <c r="E14" s="39">
        <f t="shared" si="1"/>
        <v>0.125</v>
      </c>
      <c r="H14" s="19" t="s">
        <v>34</v>
      </c>
      <c r="I14" s="19" t="s">
        <v>34</v>
      </c>
    </row>
    <row r="15" spans="1:21" ht="12.75">
      <c r="A15" s="25">
        <v>2</v>
      </c>
      <c r="B15" s="26">
        <v>0.1035</v>
      </c>
      <c r="C15" s="27">
        <v>0.207</v>
      </c>
      <c r="D15" s="39">
        <f t="shared" si="0"/>
        <v>0.125</v>
      </c>
      <c r="E15" s="39">
        <f t="shared" si="1"/>
        <v>0.125</v>
      </c>
      <c r="T15" s="19" t="s">
        <v>34</v>
      </c>
      <c r="U15" s="19" t="s">
        <v>34</v>
      </c>
    </row>
    <row r="16" spans="1:11" s="19" customFormat="1" ht="12.75">
      <c r="A16" s="25">
        <v>2</v>
      </c>
      <c r="B16" s="26">
        <v>0.1258</v>
      </c>
      <c r="C16" s="27">
        <v>0.24</v>
      </c>
      <c r="D16" s="39">
        <f t="shared" si="0"/>
        <v>0.125</v>
      </c>
      <c r="E16" s="39">
        <f t="shared" si="1"/>
        <v>0.125</v>
      </c>
      <c r="J16" s="19" t="s">
        <v>34</v>
      </c>
      <c r="K16" s="19" t="s">
        <v>34</v>
      </c>
    </row>
    <row r="17" spans="1:21" s="19" customFormat="1" ht="12.75">
      <c r="A17" s="25">
        <v>2</v>
      </c>
      <c r="B17" s="26">
        <v>0.1220703125</v>
      </c>
      <c r="C17" s="27">
        <v>0.2441</v>
      </c>
      <c r="D17" s="39">
        <f t="shared" si="0"/>
        <v>0.25</v>
      </c>
      <c r="E17" s="39">
        <f t="shared" si="1"/>
        <v>0.25</v>
      </c>
      <c r="H17" s="19" t="s">
        <v>34</v>
      </c>
      <c r="I17" s="19" t="s">
        <v>34</v>
      </c>
      <c r="T17" s="19" t="s">
        <v>34</v>
      </c>
      <c r="U17" s="19" t="s">
        <v>34</v>
      </c>
    </row>
    <row r="18" spans="1:23" s="28" customFormat="1" ht="12.75">
      <c r="A18" s="16">
        <v>2</v>
      </c>
      <c r="B18" s="17">
        <v>0.125</v>
      </c>
      <c r="C18" s="18">
        <f>A18*B18</f>
        <v>0.25</v>
      </c>
      <c r="D18" s="40">
        <f t="shared" si="0"/>
        <v>0.5</v>
      </c>
      <c r="E18" s="40">
        <f t="shared" si="1"/>
        <v>0.5</v>
      </c>
      <c r="F18" s="28" t="s">
        <v>40</v>
      </c>
      <c r="G18" s="28" t="s">
        <v>33</v>
      </c>
      <c r="J18" s="28" t="s">
        <v>40</v>
      </c>
      <c r="K18" s="28" t="s">
        <v>40</v>
      </c>
      <c r="L18" s="28" t="s">
        <v>34</v>
      </c>
      <c r="M18" s="28" t="s">
        <v>34</v>
      </c>
      <c r="N18" s="28" t="s">
        <v>45</v>
      </c>
      <c r="O18" s="28" t="s">
        <v>45</v>
      </c>
      <c r="P18" s="28" t="s">
        <v>34</v>
      </c>
      <c r="Q18" s="28" t="s">
        <v>34</v>
      </c>
      <c r="R18" s="28" t="s">
        <v>34</v>
      </c>
      <c r="S18" s="28" t="s">
        <v>34</v>
      </c>
      <c r="V18" s="28" t="s">
        <v>34</v>
      </c>
      <c r="W18" s="28" t="s">
        <v>34</v>
      </c>
    </row>
    <row r="19" spans="1:15" s="19" customFormat="1" ht="12.75">
      <c r="A19" s="25">
        <v>2</v>
      </c>
      <c r="B19" s="26">
        <v>0.1333</v>
      </c>
      <c r="C19" s="27">
        <v>0.2667</v>
      </c>
      <c r="D19" s="39">
        <f t="shared" si="0"/>
        <v>0.125</v>
      </c>
      <c r="E19" s="39">
        <f t="shared" si="1"/>
        <v>0.125</v>
      </c>
      <c r="N19" s="19" t="s">
        <v>34</v>
      </c>
      <c r="O19" s="19" t="s">
        <v>34</v>
      </c>
    </row>
    <row r="20" spans="1:21" s="19" customFormat="1" ht="12.75">
      <c r="A20" s="25">
        <v>2</v>
      </c>
      <c r="B20" s="26">
        <v>0.1508</v>
      </c>
      <c r="C20" s="27">
        <v>0.3008</v>
      </c>
      <c r="D20" s="39">
        <f t="shared" si="0"/>
        <v>0.25</v>
      </c>
      <c r="E20" s="39">
        <f t="shared" si="1"/>
        <v>0.25</v>
      </c>
      <c r="J20" s="19" t="s">
        <v>34</v>
      </c>
      <c r="K20" s="19" t="s">
        <v>34</v>
      </c>
      <c r="T20" s="19" t="s">
        <v>34</v>
      </c>
      <c r="U20" s="19" t="s">
        <v>34</v>
      </c>
    </row>
    <row r="21" spans="1:9" s="19" customFormat="1" ht="12.75">
      <c r="A21" s="25">
        <v>2</v>
      </c>
      <c r="B21" s="26">
        <v>0.1572265625</v>
      </c>
      <c r="C21" s="27">
        <v>0.3145</v>
      </c>
      <c r="D21" s="39">
        <f t="shared" si="0"/>
        <v>0.125</v>
      </c>
      <c r="E21" s="39">
        <f t="shared" si="1"/>
        <v>0.125</v>
      </c>
      <c r="H21" s="19" t="s">
        <v>34</v>
      </c>
      <c r="I21" s="19" t="s">
        <v>34</v>
      </c>
    </row>
    <row r="22" spans="1:7" s="19" customFormat="1" ht="12.75">
      <c r="A22" s="25">
        <v>2</v>
      </c>
      <c r="B22" s="26">
        <v>0.16666666666666666</v>
      </c>
      <c r="C22" s="27">
        <f>A22*B22</f>
        <v>0.3333333333333333</v>
      </c>
      <c r="D22" s="39">
        <f t="shared" si="0"/>
        <v>0</v>
      </c>
      <c r="E22" s="39">
        <f t="shared" si="1"/>
        <v>0.125</v>
      </c>
      <c r="F22" s="19" t="s">
        <v>32</v>
      </c>
      <c r="G22" s="19" t="s">
        <v>34</v>
      </c>
    </row>
    <row r="23" spans="1:11" s="19" customFormat="1" ht="12.75">
      <c r="A23" s="25">
        <v>2</v>
      </c>
      <c r="B23" s="26">
        <v>0.18</v>
      </c>
      <c r="C23" s="27">
        <v>0.36</v>
      </c>
      <c r="D23" s="39">
        <f t="shared" si="0"/>
        <v>0.125</v>
      </c>
      <c r="E23" s="39">
        <f t="shared" si="1"/>
        <v>0.125</v>
      </c>
      <c r="J23" s="19" t="s">
        <v>34</v>
      </c>
      <c r="K23" s="19" t="s">
        <v>34</v>
      </c>
    </row>
    <row r="24" spans="1:21" s="19" customFormat="1" ht="12.75">
      <c r="A24" s="25">
        <v>2</v>
      </c>
      <c r="B24" s="26">
        <v>0.1885</v>
      </c>
      <c r="C24" s="27">
        <v>0.377</v>
      </c>
      <c r="D24" s="39">
        <f t="shared" si="0"/>
        <v>0.125</v>
      </c>
      <c r="E24" s="39">
        <f t="shared" si="1"/>
        <v>0.125</v>
      </c>
      <c r="T24" s="19" t="s">
        <v>34</v>
      </c>
      <c r="U24" s="19" t="s">
        <v>34</v>
      </c>
    </row>
    <row r="25" spans="1:9" s="19" customFormat="1" ht="12.75">
      <c r="A25" s="25">
        <v>2</v>
      </c>
      <c r="B25" s="26">
        <v>0.203125</v>
      </c>
      <c r="C25" s="27">
        <v>0.4063</v>
      </c>
      <c r="D25" s="39">
        <f t="shared" si="0"/>
        <v>0.125</v>
      </c>
      <c r="E25" s="39">
        <f t="shared" si="1"/>
        <v>0.125</v>
      </c>
      <c r="H25" s="19" t="s">
        <v>34</v>
      </c>
      <c r="I25" s="19" t="s">
        <v>34</v>
      </c>
    </row>
    <row r="26" spans="1:11" s="19" customFormat="1" ht="12.75">
      <c r="A26" s="25">
        <v>2</v>
      </c>
      <c r="B26" s="26">
        <v>0.2168</v>
      </c>
      <c r="C26" s="27">
        <v>0.4336</v>
      </c>
      <c r="D26" s="39">
        <f t="shared" si="0"/>
        <v>0.125</v>
      </c>
      <c r="E26" s="39">
        <f t="shared" si="1"/>
        <v>0.125</v>
      </c>
      <c r="J26" s="19" t="s">
        <v>34</v>
      </c>
      <c r="K26" s="19" t="s">
        <v>34</v>
      </c>
    </row>
    <row r="27" spans="1:15" s="19" customFormat="1" ht="12.75">
      <c r="A27" s="25">
        <v>2</v>
      </c>
      <c r="B27" s="26">
        <v>0.2174</v>
      </c>
      <c r="C27" s="27">
        <v>0.4348</v>
      </c>
      <c r="D27" s="39">
        <f t="shared" si="0"/>
        <v>0.125</v>
      </c>
      <c r="E27" s="39">
        <f t="shared" si="1"/>
        <v>0.125</v>
      </c>
      <c r="N27" s="19" t="s">
        <v>34</v>
      </c>
      <c r="O27" s="19" t="s">
        <v>34</v>
      </c>
    </row>
    <row r="28" spans="1:21" s="19" customFormat="1" ht="12.75">
      <c r="A28" s="25">
        <v>2</v>
      </c>
      <c r="B28" s="26">
        <v>0.2256</v>
      </c>
      <c r="C28" s="27">
        <v>0.4512</v>
      </c>
      <c r="D28" s="39">
        <f t="shared" si="0"/>
        <v>0.125</v>
      </c>
      <c r="E28" s="39">
        <f t="shared" si="1"/>
        <v>0.125</v>
      </c>
      <c r="T28" s="19" t="s">
        <v>34</v>
      </c>
      <c r="U28" s="19" t="s">
        <v>34</v>
      </c>
    </row>
    <row r="29" spans="1:23" s="28" customFormat="1" ht="12.75">
      <c r="A29" s="16">
        <v>2</v>
      </c>
      <c r="B29" s="17">
        <v>0.25</v>
      </c>
      <c r="C29" s="18">
        <f>A29*B29</f>
        <v>0.5</v>
      </c>
      <c r="D29" s="40">
        <f t="shared" si="0"/>
        <v>0.5</v>
      </c>
      <c r="E29" s="40">
        <f t="shared" si="1"/>
        <v>0.5</v>
      </c>
      <c r="F29" s="28" t="s">
        <v>40</v>
      </c>
      <c r="G29" s="28" t="s">
        <v>33</v>
      </c>
      <c r="J29" s="28" t="s">
        <v>40</v>
      </c>
      <c r="K29" s="28" t="s">
        <v>40</v>
      </c>
      <c r="L29" s="28" t="s">
        <v>34</v>
      </c>
      <c r="M29" s="28" t="s">
        <v>34</v>
      </c>
      <c r="N29" s="28" t="s">
        <v>45</v>
      </c>
      <c r="O29" s="28" t="s">
        <v>45</v>
      </c>
      <c r="P29" s="28" t="s">
        <v>34</v>
      </c>
      <c r="Q29" s="28" t="s">
        <v>34</v>
      </c>
      <c r="R29" s="28" t="s">
        <v>34</v>
      </c>
      <c r="S29" s="28" t="s">
        <v>34</v>
      </c>
      <c r="V29" s="28" t="s">
        <v>34</v>
      </c>
      <c r="W29" s="28" t="s">
        <v>34</v>
      </c>
    </row>
    <row r="30" spans="1:11" s="19" customFormat="1" ht="12.75">
      <c r="A30" s="25">
        <v>2</v>
      </c>
      <c r="B30" s="26">
        <v>0.255</v>
      </c>
      <c r="C30" s="27">
        <v>0.51</v>
      </c>
      <c r="D30" s="39">
        <f t="shared" si="0"/>
        <v>0.125</v>
      </c>
      <c r="E30" s="39">
        <f t="shared" si="1"/>
        <v>0.125</v>
      </c>
      <c r="J30" s="19" t="s">
        <v>34</v>
      </c>
      <c r="K30" s="19" t="s">
        <v>34</v>
      </c>
    </row>
    <row r="31" spans="1:9" s="19" customFormat="1" ht="12.75">
      <c r="A31" s="25">
        <v>2</v>
      </c>
      <c r="B31" s="26">
        <v>0.2578125</v>
      </c>
      <c r="C31" s="27">
        <v>0.5156</v>
      </c>
      <c r="D31" s="39">
        <f t="shared" si="0"/>
        <v>0.125</v>
      </c>
      <c r="E31" s="39">
        <f t="shared" si="1"/>
        <v>0.125</v>
      </c>
      <c r="H31" s="19" t="s">
        <v>34</v>
      </c>
      <c r="I31" s="19" t="s">
        <v>34</v>
      </c>
    </row>
    <row r="32" spans="1:21" s="19" customFormat="1" ht="12.75">
      <c r="A32" s="25">
        <v>2</v>
      </c>
      <c r="B32" s="26">
        <v>0.2725</v>
      </c>
      <c r="C32" s="27">
        <v>0.5449</v>
      </c>
      <c r="D32" s="39">
        <f t="shared" si="0"/>
        <v>0.125</v>
      </c>
      <c r="E32" s="39">
        <f t="shared" si="1"/>
        <v>0.125</v>
      </c>
      <c r="T32" s="19" t="s">
        <v>34</v>
      </c>
      <c r="U32" s="19" t="s">
        <v>34</v>
      </c>
    </row>
    <row r="33" spans="1:11" s="19" customFormat="1" ht="12.75">
      <c r="A33" s="25">
        <v>2</v>
      </c>
      <c r="B33" s="26">
        <v>0.312</v>
      </c>
      <c r="C33" s="27">
        <v>0.624</v>
      </c>
      <c r="D33" s="39">
        <f t="shared" si="0"/>
        <v>0.125</v>
      </c>
      <c r="E33" s="39">
        <f t="shared" si="1"/>
        <v>0.125</v>
      </c>
      <c r="J33" s="19" t="s">
        <v>34</v>
      </c>
      <c r="K33" s="19" t="s">
        <v>34</v>
      </c>
    </row>
    <row r="34" spans="1:9" s="19" customFormat="1" ht="12.75">
      <c r="A34" s="25">
        <v>2</v>
      </c>
      <c r="B34" s="26">
        <v>0.322265625</v>
      </c>
      <c r="C34" s="27">
        <v>0.6445</v>
      </c>
      <c r="D34" s="39">
        <f t="shared" si="0"/>
        <v>0.125</v>
      </c>
      <c r="E34" s="39">
        <f t="shared" si="1"/>
        <v>0.125</v>
      </c>
      <c r="H34" s="19" t="s">
        <v>34</v>
      </c>
      <c r="I34" s="19" t="s">
        <v>34</v>
      </c>
    </row>
    <row r="35" spans="1:19" s="19" customFormat="1" ht="12.75">
      <c r="A35" s="25">
        <v>2</v>
      </c>
      <c r="B35" s="26">
        <v>0.3333333333333333</v>
      </c>
      <c r="C35" s="27">
        <f>A35*B35</f>
        <v>0.6666666666666666</v>
      </c>
      <c r="D35" s="39">
        <f t="shared" si="0"/>
        <v>0.25</v>
      </c>
      <c r="E35" s="39">
        <f t="shared" si="1"/>
        <v>0.25</v>
      </c>
      <c r="F35" s="19" t="s">
        <v>34</v>
      </c>
      <c r="G35" s="19" t="s">
        <v>34</v>
      </c>
      <c r="R35" s="19" t="s">
        <v>34</v>
      </c>
      <c r="S35" s="19" t="s">
        <v>34</v>
      </c>
    </row>
    <row r="36" spans="1:15" s="19" customFormat="1" ht="12.75">
      <c r="A36" s="25">
        <v>2</v>
      </c>
      <c r="B36" s="26">
        <v>0.3448</v>
      </c>
      <c r="C36" s="27">
        <v>0.6897</v>
      </c>
      <c r="D36" s="39">
        <f t="shared" si="0"/>
        <v>0.125</v>
      </c>
      <c r="E36" s="39">
        <f t="shared" si="1"/>
        <v>0.125</v>
      </c>
      <c r="N36" s="19" t="s">
        <v>34</v>
      </c>
      <c r="O36" s="19" t="s">
        <v>34</v>
      </c>
    </row>
    <row r="37" spans="1:21" s="19" customFormat="1" ht="12.75">
      <c r="A37" s="25">
        <v>2</v>
      </c>
      <c r="B37" s="26">
        <v>0.3486</v>
      </c>
      <c r="C37" s="27">
        <v>0.6973</v>
      </c>
      <c r="D37" s="39">
        <f t="shared" si="0"/>
        <v>0.125</v>
      </c>
      <c r="E37" s="39">
        <f t="shared" si="1"/>
        <v>0.125</v>
      </c>
      <c r="T37" s="19" t="s">
        <v>34</v>
      </c>
      <c r="U37" s="19" t="s">
        <v>34</v>
      </c>
    </row>
    <row r="38" spans="1:11" s="19" customFormat="1" ht="12.75">
      <c r="A38" s="25">
        <v>2</v>
      </c>
      <c r="B38" s="26">
        <v>0.37</v>
      </c>
      <c r="C38" s="27">
        <v>0.74</v>
      </c>
      <c r="D38" s="39">
        <f t="shared" si="0"/>
        <v>0.125</v>
      </c>
      <c r="E38" s="39">
        <f t="shared" si="1"/>
        <v>0.125</v>
      </c>
      <c r="J38" s="19" t="s">
        <v>34</v>
      </c>
      <c r="K38" s="19" t="s">
        <v>34</v>
      </c>
    </row>
    <row r="39" spans="1:9" s="19" customFormat="1" ht="12.75">
      <c r="A39" s="25">
        <v>2</v>
      </c>
      <c r="B39" s="26">
        <v>0.39453125</v>
      </c>
      <c r="C39" s="27">
        <v>0.7891</v>
      </c>
      <c r="D39" s="39">
        <f t="shared" si="0"/>
        <v>0.125</v>
      </c>
      <c r="E39" s="39">
        <f t="shared" si="1"/>
        <v>0.125</v>
      </c>
      <c r="H39" s="19" t="s">
        <v>34</v>
      </c>
      <c r="I39" s="19" t="s">
        <v>34</v>
      </c>
    </row>
    <row r="40" spans="1:21" s="19" customFormat="1" ht="12.75">
      <c r="A40" s="25">
        <v>2</v>
      </c>
      <c r="B40" s="26">
        <v>0.4043</v>
      </c>
      <c r="C40" s="27">
        <v>0.8086</v>
      </c>
      <c r="D40" s="39">
        <f t="shared" si="0"/>
        <v>0.125</v>
      </c>
      <c r="E40" s="39">
        <f t="shared" si="1"/>
        <v>0.125</v>
      </c>
      <c r="T40" s="19" t="s">
        <v>34</v>
      </c>
      <c r="U40" s="19" t="s">
        <v>34</v>
      </c>
    </row>
    <row r="41" spans="1:19" s="19" customFormat="1" ht="12.75">
      <c r="A41" s="25">
        <v>2</v>
      </c>
      <c r="B41" s="26">
        <v>0.42857142857142855</v>
      </c>
      <c r="C41" s="27">
        <f>A41*B41</f>
        <v>0.8571428571428571</v>
      </c>
      <c r="D41" s="39">
        <f t="shared" si="0"/>
        <v>0.125</v>
      </c>
      <c r="E41" s="39">
        <f t="shared" si="1"/>
        <v>0.125</v>
      </c>
      <c r="R41" s="19" t="s">
        <v>50</v>
      </c>
      <c r="S41" s="19" t="s">
        <v>51</v>
      </c>
    </row>
    <row r="42" spans="1:11" s="19" customFormat="1" ht="12.75">
      <c r="A42" s="25">
        <v>2</v>
      </c>
      <c r="B42" s="26">
        <v>0.4326</v>
      </c>
      <c r="C42" s="27">
        <v>0.8652</v>
      </c>
      <c r="D42" s="39">
        <f t="shared" si="0"/>
        <v>0.125</v>
      </c>
      <c r="E42" s="39">
        <f t="shared" si="1"/>
        <v>0.125</v>
      </c>
      <c r="J42" s="19" t="s">
        <v>34</v>
      </c>
      <c r="K42" s="19" t="s">
        <v>34</v>
      </c>
    </row>
    <row r="43" spans="1:21" s="19" customFormat="1" ht="12.75">
      <c r="A43" s="25">
        <v>2</v>
      </c>
      <c r="B43" s="26">
        <v>0.4707</v>
      </c>
      <c r="C43" s="27">
        <v>0.9414</v>
      </c>
      <c r="D43" s="39">
        <f t="shared" si="0"/>
        <v>0.125</v>
      </c>
      <c r="E43" s="39">
        <f t="shared" si="1"/>
        <v>0.125</v>
      </c>
      <c r="T43" s="19" t="s">
        <v>34</v>
      </c>
      <c r="U43" s="19" t="s">
        <v>34</v>
      </c>
    </row>
    <row r="44" spans="1:9" s="19" customFormat="1" ht="12.75">
      <c r="A44" s="25">
        <v>2</v>
      </c>
      <c r="B44" s="26">
        <v>0.47265625</v>
      </c>
      <c r="C44" s="27">
        <v>0.9453</v>
      </c>
      <c r="D44" s="39">
        <f t="shared" si="0"/>
        <v>0.125</v>
      </c>
      <c r="E44" s="39">
        <f t="shared" si="1"/>
        <v>0.125</v>
      </c>
      <c r="H44" s="19" t="s">
        <v>34</v>
      </c>
      <c r="I44" s="19" t="s">
        <v>34</v>
      </c>
    </row>
    <row r="45" spans="1:15" s="19" customFormat="1" ht="12.75">
      <c r="A45" s="25">
        <v>2</v>
      </c>
      <c r="B45" s="26">
        <v>0.4762</v>
      </c>
      <c r="C45" s="27">
        <v>0.9524</v>
      </c>
      <c r="D45" s="39">
        <f t="shared" si="0"/>
        <v>0.125</v>
      </c>
      <c r="E45" s="39">
        <f t="shared" si="1"/>
        <v>0.125</v>
      </c>
      <c r="N45" s="19" t="s">
        <v>34</v>
      </c>
      <c r="O45" s="19" t="s">
        <v>34</v>
      </c>
    </row>
    <row r="46" spans="1:11" s="19" customFormat="1" ht="12.75">
      <c r="A46" s="25">
        <v>2</v>
      </c>
      <c r="B46" s="26">
        <v>0.49</v>
      </c>
      <c r="C46" s="27">
        <v>0.98</v>
      </c>
      <c r="D46" s="39">
        <f t="shared" si="0"/>
        <v>0.125</v>
      </c>
      <c r="E46" s="39">
        <f t="shared" si="1"/>
        <v>0.125</v>
      </c>
      <c r="J46" s="19" t="s">
        <v>34</v>
      </c>
      <c r="K46" s="19" t="s">
        <v>34</v>
      </c>
    </row>
    <row r="47" spans="1:23" s="28" customFormat="1" ht="12.75">
      <c r="A47" s="16">
        <v>2</v>
      </c>
      <c r="B47" s="17">
        <v>0.5</v>
      </c>
      <c r="C47" s="18">
        <f>A47*B47</f>
        <v>1</v>
      </c>
      <c r="D47" s="40">
        <f t="shared" si="0"/>
        <v>0.625</v>
      </c>
      <c r="E47" s="40">
        <f t="shared" si="1"/>
        <v>0.625</v>
      </c>
      <c r="F47" s="28" t="s">
        <v>34</v>
      </c>
      <c r="G47" s="28" t="s">
        <v>34</v>
      </c>
      <c r="J47" s="28" t="s">
        <v>40</v>
      </c>
      <c r="K47" s="28" t="s">
        <v>40</v>
      </c>
      <c r="L47" s="28" t="s">
        <v>34</v>
      </c>
      <c r="M47" s="28" t="s">
        <v>34</v>
      </c>
      <c r="N47" s="28" t="s">
        <v>45</v>
      </c>
      <c r="O47" s="28" t="s">
        <v>45</v>
      </c>
      <c r="P47" s="28" t="s">
        <v>34</v>
      </c>
      <c r="Q47" s="28" t="s">
        <v>34</v>
      </c>
      <c r="R47" s="28" t="s">
        <v>34</v>
      </c>
      <c r="S47" s="28" t="s">
        <v>34</v>
      </c>
      <c r="V47" s="28" t="s">
        <v>34</v>
      </c>
      <c r="W47" s="28" t="s">
        <v>34</v>
      </c>
    </row>
    <row r="48" spans="1:21" s="19" customFormat="1" ht="12.75">
      <c r="A48" s="25">
        <v>2</v>
      </c>
      <c r="B48" s="26">
        <v>0.5361</v>
      </c>
      <c r="C48" s="27">
        <v>1.0723</v>
      </c>
      <c r="D48" s="39">
        <f t="shared" si="0"/>
        <v>0.125</v>
      </c>
      <c r="E48" s="39">
        <f t="shared" si="1"/>
        <v>0.125</v>
      </c>
      <c r="T48" s="19" t="s">
        <v>34</v>
      </c>
      <c r="U48" s="19" t="s">
        <v>34</v>
      </c>
    </row>
    <row r="49" spans="1:11" s="19" customFormat="1" ht="12.75">
      <c r="A49" s="25">
        <v>2</v>
      </c>
      <c r="B49" s="26">
        <v>0.555</v>
      </c>
      <c r="C49" s="27">
        <v>1.11</v>
      </c>
      <c r="D49" s="39">
        <f t="shared" si="0"/>
        <v>0.125</v>
      </c>
      <c r="E49" s="39">
        <f t="shared" si="1"/>
        <v>0.125</v>
      </c>
      <c r="J49" s="19" t="s">
        <v>34</v>
      </c>
      <c r="K49" s="19" t="s">
        <v>34</v>
      </c>
    </row>
    <row r="50" spans="1:9" s="19" customFormat="1" ht="12.75">
      <c r="A50" s="25">
        <v>2</v>
      </c>
      <c r="B50" s="26">
        <v>0.5556640625</v>
      </c>
      <c r="C50" s="27">
        <v>1.1113</v>
      </c>
      <c r="D50" s="39">
        <f t="shared" si="0"/>
        <v>0.125</v>
      </c>
      <c r="E50" s="39">
        <f t="shared" si="1"/>
        <v>0.125</v>
      </c>
      <c r="H50" s="19" t="s">
        <v>34</v>
      </c>
      <c r="I50" s="19" t="s">
        <v>34</v>
      </c>
    </row>
    <row r="51" spans="1:19" s="19" customFormat="1" ht="12.75">
      <c r="A51" s="25">
        <v>2</v>
      </c>
      <c r="B51" s="26">
        <v>0.5714285714285714</v>
      </c>
      <c r="C51" s="27">
        <f>A51*B51</f>
        <v>1.1428571428571428</v>
      </c>
      <c r="D51" s="39">
        <f t="shared" si="0"/>
        <v>0.125</v>
      </c>
      <c r="E51" s="39">
        <f t="shared" si="1"/>
        <v>0.125</v>
      </c>
      <c r="R51" s="19" t="s">
        <v>52</v>
      </c>
      <c r="S51" s="19" t="s">
        <v>53</v>
      </c>
    </row>
    <row r="52" spans="1:21" s="19" customFormat="1" ht="12.75">
      <c r="A52" s="25">
        <v>2</v>
      </c>
      <c r="B52" s="26">
        <v>0.584</v>
      </c>
      <c r="C52" s="27">
        <v>1.168</v>
      </c>
      <c r="D52" s="39">
        <f t="shared" si="0"/>
        <v>0.125</v>
      </c>
      <c r="E52" s="39">
        <f t="shared" si="1"/>
        <v>0.125</v>
      </c>
      <c r="T52" s="19" t="s">
        <v>34</v>
      </c>
      <c r="U52" s="19" t="s">
        <v>34</v>
      </c>
    </row>
    <row r="53" spans="1:15" s="19" customFormat="1" ht="12.75">
      <c r="A53" s="25">
        <v>2</v>
      </c>
      <c r="B53" s="26">
        <v>0.6</v>
      </c>
      <c r="C53" s="27">
        <v>1.2</v>
      </c>
      <c r="D53" s="39">
        <f t="shared" si="0"/>
        <v>0.125</v>
      </c>
      <c r="E53" s="39">
        <f t="shared" si="1"/>
        <v>0.125</v>
      </c>
      <c r="N53" s="19" t="s">
        <v>34</v>
      </c>
      <c r="O53" s="19" t="s">
        <v>34</v>
      </c>
    </row>
    <row r="54" spans="1:15" s="19" customFormat="1" ht="12.75">
      <c r="A54" s="25">
        <v>4</v>
      </c>
      <c r="B54" s="26">
        <v>0.3157</v>
      </c>
      <c r="C54" s="27">
        <v>1.2632</v>
      </c>
      <c r="D54" s="39">
        <f t="shared" si="0"/>
        <v>0.125</v>
      </c>
      <c r="E54" s="39">
        <f t="shared" si="1"/>
        <v>0.125</v>
      </c>
      <c r="N54" s="19" t="s">
        <v>34</v>
      </c>
      <c r="O54" s="19" t="s">
        <v>34</v>
      </c>
    </row>
    <row r="55" spans="1:21" s="19" customFormat="1" ht="12.75">
      <c r="A55" s="25">
        <v>2</v>
      </c>
      <c r="B55" s="26">
        <v>0.6396484375</v>
      </c>
      <c r="C55" s="27">
        <v>1.2793</v>
      </c>
      <c r="D55" s="39">
        <f t="shared" si="0"/>
        <v>0.375</v>
      </c>
      <c r="E55" s="39">
        <f t="shared" si="1"/>
        <v>0.375</v>
      </c>
      <c r="H55" s="19" t="s">
        <v>34</v>
      </c>
      <c r="I55" s="19" t="s">
        <v>34</v>
      </c>
      <c r="J55" s="19" t="s">
        <v>34</v>
      </c>
      <c r="K55" s="19" t="s">
        <v>34</v>
      </c>
      <c r="T55" s="19" t="s">
        <v>34</v>
      </c>
      <c r="U55" s="19" t="s">
        <v>34</v>
      </c>
    </row>
    <row r="56" spans="1:19" s="19" customFormat="1" ht="12.75">
      <c r="A56" s="25">
        <v>2</v>
      </c>
      <c r="B56" s="26">
        <v>0.666666666666667</v>
      </c>
      <c r="C56" s="27">
        <v>1.33</v>
      </c>
      <c r="D56" s="39">
        <f t="shared" si="0"/>
        <v>0.25</v>
      </c>
      <c r="E56" s="39">
        <f t="shared" si="1"/>
        <v>0.25</v>
      </c>
      <c r="F56" s="19" t="s">
        <v>34</v>
      </c>
      <c r="G56" s="19" t="s">
        <v>34</v>
      </c>
      <c r="R56" s="19" t="s">
        <v>54</v>
      </c>
      <c r="S56" s="19" t="s">
        <v>55</v>
      </c>
    </row>
    <row r="57" spans="1:7" s="19" customFormat="1" ht="12.75">
      <c r="A57" s="25">
        <v>4</v>
      </c>
      <c r="B57" s="26">
        <v>0.3333333333333333</v>
      </c>
      <c r="C57" s="27">
        <f>A57*B57</f>
        <v>1.3333333333333333</v>
      </c>
      <c r="D57" s="39">
        <f t="shared" si="0"/>
        <v>0.125</v>
      </c>
      <c r="E57" s="39">
        <f t="shared" si="1"/>
        <v>0.125</v>
      </c>
      <c r="F57" s="19" t="s">
        <v>34</v>
      </c>
      <c r="G57" s="19" t="s">
        <v>34</v>
      </c>
    </row>
    <row r="58" spans="1:9" s="19" customFormat="1" ht="12.75">
      <c r="A58" s="25">
        <v>4</v>
      </c>
      <c r="B58" s="26">
        <v>0.3349609375</v>
      </c>
      <c r="C58" s="27">
        <v>1.3398</v>
      </c>
      <c r="D58" s="39">
        <f t="shared" si="0"/>
        <v>0.125</v>
      </c>
      <c r="E58" s="39">
        <f t="shared" si="1"/>
        <v>0.125</v>
      </c>
      <c r="H58" s="19" t="s">
        <v>34</v>
      </c>
      <c r="I58" s="19" t="s">
        <v>34</v>
      </c>
    </row>
    <row r="59" spans="1:21" s="19" customFormat="1" ht="12.75">
      <c r="A59" s="25">
        <v>4</v>
      </c>
      <c r="B59" s="26">
        <v>0.3486</v>
      </c>
      <c r="C59" s="27">
        <v>1.3945</v>
      </c>
      <c r="D59" s="39">
        <f t="shared" si="0"/>
        <v>0.125</v>
      </c>
      <c r="E59" s="39">
        <f t="shared" si="1"/>
        <v>0.125</v>
      </c>
      <c r="T59" s="19" t="s">
        <v>34</v>
      </c>
      <c r="U59" s="19" t="s">
        <v>34</v>
      </c>
    </row>
    <row r="60" spans="1:11" s="19" customFormat="1" ht="12.75">
      <c r="A60" s="25">
        <v>2</v>
      </c>
      <c r="B60" s="26">
        <v>0.701</v>
      </c>
      <c r="C60" s="27">
        <v>1.402</v>
      </c>
      <c r="D60" s="39">
        <f t="shared" si="0"/>
        <v>0.125</v>
      </c>
      <c r="E60" s="39">
        <f t="shared" si="1"/>
        <v>0.125</v>
      </c>
      <c r="J60" s="19" t="s">
        <v>34</v>
      </c>
      <c r="K60" s="19" t="s">
        <v>34</v>
      </c>
    </row>
    <row r="61" spans="1:23" s="28" customFormat="1" ht="12.75">
      <c r="A61" s="16">
        <v>2</v>
      </c>
      <c r="B61" s="17">
        <v>0.75</v>
      </c>
      <c r="C61" s="18">
        <f>A61*B61</f>
        <v>1.5</v>
      </c>
      <c r="D61" s="40">
        <f t="shared" si="0"/>
        <v>0.625</v>
      </c>
      <c r="E61" s="40">
        <f t="shared" si="1"/>
        <v>0.625</v>
      </c>
      <c r="F61" s="28" t="s">
        <v>34</v>
      </c>
      <c r="G61" s="28" t="s">
        <v>34</v>
      </c>
      <c r="J61" s="28" t="s">
        <v>40</v>
      </c>
      <c r="K61" s="28" t="s">
        <v>40</v>
      </c>
      <c r="L61" s="28" t="s">
        <v>34</v>
      </c>
      <c r="M61" s="28" t="s">
        <v>34</v>
      </c>
      <c r="N61" s="28" t="s">
        <v>45</v>
      </c>
      <c r="O61" s="28" t="s">
        <v>45</v>
      </c>
      <c r="P61" s="28" t="s">
        <v>34</v>
      </c>
      <c r="Q61" s="28" t="s">
        <v>34</v>
      </c>
      <c r="R61" s="28" t="s">
        <v>34</v>
      </c>
      <c r="S61" s="28" t="s">
        <v>34</v>
      </c>
      <c r="V61" s="28" t="s">
        <v>34</v>
      </c>
      <c r="W61" s="28" t="s">
        <v>34</v>
      </c>
    </row>
    <row r="62" spans="1:11" s="19" customFormat="1" ht="12.75">
      <c r="A62" s="25">
        <v>2</v>
      </c>
      <c r="B62" s="26">
        <v>0.7625</v>
      </c>
      <c r="C62" s="27">
        <v>1.525</v>
      </c>
      <c r="D62" s="39">
        <f t="shared" si="0"/>
        <v>0.125</v>
      </c>
      <c r="E62" s="39">
        <f t="shared" si="1"/>
        <v>0.125</v>
      </c>
      <c r="J62" s="19" t="s">
        <v>34</v>
      </c>
      <c r="K62" s="19" t="s">
        <v>34</v>
      </c>
    </row>
    <row r="63" spans="1:9" s="19" customFormat="1" ht="12.75">
      <c r="A63" s="25">
        <v>4</v>
      </c>
      <c r="B63" s="26">
        <v>0.3974609375</v>
      </c>
      <c r="C63" s="27">
        <v>1.5898</v>
      </c>
      <c r="D63" s="39">
        <f t="shared" si="0"/>
        <v>0.125</v>
      </c>
      <c r="E63" s="39">
        <f t="shared" si="1"/>
        <v>0.125</v>
      </c>
      <c r="H63" s="19" t="s">
        <v>34</v>
      </c>
      <c r="I63" s="19" t="s">
        <v>34</v>
      </c>
    </row>
    <row r="64" spans="1:7" s="19" customFormat="1" ht="12.75">
      <c r="A64" s="25">
        <v>2</v>
      </c>
      <c r="B64" s="26">
        <v>0.8</v>
      </c>
      <c r="C64" s="27">
        <f>A64*B64</f>
        <v>1.6</v>
      </c>
      <c r="D64" s="39">
        <f t="shared" si="0"/>
        <v>0.125</v>
      </c>
      <c r="E64" s="39">
        <f t="shared" si="1"/>
        <v>0.125</v>
      </c>
      <c r="F64" s="19" t="s">
        <v>34</v>
      </c>
      <c r="G64" s="19" t="s">
        <v>34</v>
      </c>
    </row>
    <row r="65" spans="1:11" s="19" customFormat="1" ht="12.75">
      <c r="A65" s="25">
        <v>4</v>
      </c>
      <c r="B65" s="26">
        <v>0.4032</v>
      </c>
      <c r="C65" s="27">
        <v>1.6128</v>
      </c>
      <c r="D65" s="39">
        <f t="shared" si="0"/>
        <v>0.125</v>
      </c>
      <c r="E65" s="39">
        <f t="shared" si="1"/>
        <v>0.125</v>
      </c>
      <c r="J65" s="19" t="s">
        <v>34</v>
      </c>
      <c r="K65" s="19" t="s">
        <v>34</v>
      </c>
    </row>
    <row r="66" spans="1:21" s="19" customFormat="1" ht="12.75">
      <c r="A66" s="25">
        <v>4</v>
      </c>
      <c r="B66" s="26">
        <v>0.4043</v>
      </c>
      <c r="C66" s="27">
        <v>1.6172</v>
      </c>
      <c r="D66" s="39">
        <f aca="true" t="shared" si="2" ref="D66:D127">(IF(F66="yes",1,0)+IF(H66="yes",1,0)+IF(J66="yes",1,0)+IF(L66="yes",1,0)+IF(N66="yes",1,0)+IF(P66="yes",1,0)+IF(R66="yes",1,0)+IF(T66="yes",1,0)+IF(V66="yes",1,0))/8</f>
        <v>0.125</v>
      </c>
      <c r="E66" s="39">
        <f aca="true" t="shared" si="3" ref="E66:E127">(IF(G66="yes",1,0)+IF(I66="yes",1,0)+IF(K66="yes",1,0)+IF(M66="yes",1,0)+IF(O66="yes",1,0)+IF(Q66="yes",1,0)+IF(S66="yes",1,0)+IF(U66="yes",1,0)+IF(W66="yes",1,0))/8</f>
        <v>0.125</v>
      </c>
      <c r="T66" s="19" t="s">
        <v>34</v>
      </c>
      <c r="U66" s="19" t="s">
        <v>34</v>
      </c>
    </row>
    <row r="67" spans="1:15" s="19" customFormat="1" ht="12.75">
      <c r="A67" s="25">
        <v>4</v>
      </c>
      <c r="B67" s="26">
        <v>0.4167</v>
      </c>
      <c r="C67" s="27">
        <v>1.6667</v>
      </c>
      <c r="D67" s="39">
        <f t="shared" si="2"/>
        <v>0.125</v>
      </c>
      <c r="E67" s="39">
        <f t="shared" si="3"/>
        <v>0.125</v>
      </c>
      <c r="N67" s="19" t="s">
        <v>34</v>
      </c>
      <c r="O67" s="19" t="s">
        <v>34</v>
      </c>
    </row>
    <row r="68" spans="1:19" s="19" customFormat="1" ht="12.75">
      <c r="A68" s="25">
        <v>2</v>
      </c>
      <c r="B68" s="26">
        <v>0.8333333333333334</v>
      </c>
      <c r="C68" s="27">
        <v>1.67</v>
      </c>
      <c r="D68" s="39">
        <f t="shared" si="2"/>
        <v>0.125</v>
      </c>
      <c r="E68" s="39">
        <f t="shared" si="3"/>
        <v>0.125</v>
      </c>
      <c r="R68" s="19" t="s">
        <v>56</v>
      </c>
      <c r="S68" s="19" t="s">
        <v>57</v>
      </c>
    </row>
    <row r="69" spans="1:21" s="19" customFormat="1" ht="12.75">
      <c r="A69" s="25">
        <v>4</v>
      </c>
      <c r="B69" s="26">
        <v>0.4424</v>
      </c>
      <c r="C69" s="27">
        <v>1.7695</v>
      </c>
      <c r="D69" s="39">
        <f t="shared" si="2"/>
        <v>0.125</v>
      </c>
      <c r="E69" s="39">
        <f t="shared" si="3"/>
        <v>0.125</v>
      </c>
      <c r="T69" s="19" t="s">
        <v>34</v>
      </c>
      <c r="U69" s="19" t="s">
        <v>34</v>
      </c>
    </row>
    <row r="70" spans="1:9" s="19" customFormat="1" ht="12.75">
      <c r="A70" s="25">
        <v>4</v>
      </c>
      <c r="B70" s="26">
        <v>0.458984375</v>
      </c>
      <c r="C70" s="27">
        <v>1.8359</v>
      </c>
      <c r="D70" s="39">
        <f t="shared" si="2"/>
        <v>0.125</v>
      </c>
      <c r="E70" s="39">
        <f t="shared" si="3"/>
        <v>0.125</v>
      </c>
      <c r="H70" s="19" t="s">
        <v>34</v>
      </c>
      <c r="I70" s="19" t="s">
        <v>34</v>
      </c>
    </row>
    <row r="71" spans="1:11" s="19" customFormat="1" ht="12.75">
      <c r="A71" s="25">
        <v>4</v>
      </c>
      <c r="B71" s="26">
        <v>0.46</v>
      </c>
      <c r="C71" s="27">
        <v>1.84</v>
      </c>
      <c r="D71" s="39">
        <f t="shared" si="2"/>
        <v>0.125</v>
      </c>
      <c r="E71" s="39">
        <f t="shared" si="3"/>
        <v>0.125</v>
      </c>
      <c r="J71" s="19" t="s">
        <v>34</v>
      </c>
      <c r="K71" s="19" t="s">
        <v>34</v>
      </c>
    </row>
    <row r="72" spans="1:15" s="19" customFormat="1" ht="12.75">
      <c r="A72" s="25">
        <v>4</v>
      </c>
      <c r="B72" s="26">
        <v>0.4848</v>
      </c>
      <c r="C72" s="27">
        <v>1.9394</v>
      </c>
      <c r="D72" s="39">
        <f t="shared" si="2"/>
        <v>0.125</v>
      </c>
      <c r="E72" s="39">
        <f t="shared" si="3"/>
        <v>0.125</v>
      </c>
      <c r="N72" s="19" t="s">
        <v>34</v>
      </c>
      <c r="O72" s="19" t="s">
        <v>34</v>
      </c>
    </row>
    <row r="73" spans="1:21" s="19" customFormat="1" ht="12.75">
      <c r="A73" s="25">
        <v>4</v>
      </c>
      <c r="B73" s="26">
        <v>0.499</v>
      </c>
      <c r="C73" s="27">
        <v>1.9961</v>
      </c>
      <c r="D73" s="39">
        <f t="shared" si="2"/>
        <v>0.125</v>
      </c>
      <c r="E73" s="39">
        <f t="shared" si="3"/>
        <v>0.125</v>
      </c>
      <c r="T73" s="19" t="s">
        <v>34</v>
      </c>
      <c r="U73" s="19" t="s">
        <v>34</v>
      </c>
    </row>
    <row r="74" spans="1:23" s="28" customFormat="1" ht="12.75">
      <c r="A74" s="16">
        <v>4</v>
      </c>
      <c r="B74" s="17">
        <v>0.5</v>
      </c>
      <c r="C74" s="18">
        <f>A74*B74</f>
        <v>2</v>
      </c>
      <c r="D74" s="40">
        <f t="shared" si="2"/>
        <v>0.625</v>
      </c>
      <c r="E74" s="40">
        <f t="shared" si="3"/>
        <v>0.625</v>
      </c>
      <c r="F74" s="28" t="s">
        <v>34</v>
      </c>
      <c r="G74" s="28" t="s">
        <v>34</v>
      </c>
      <c r="J74" s="28" t="s">
        <v>40</v>
      </c>
      <c r="K74" s="28" t="s">
        <v>40</v>
      </c>
      <c r="L74" s="28" t="s">
        <v>34</v>
      </c>
      <c r="M74" s="28" t="s">
        <v>34</v>
      </c>
      <c r="N74" s="28" t="s">
        <v>45</v>
      </c>
      <c r="O74" s="28" t="s">
        <v>45</v>
      </c>
      <c r="P74" s="28" t="s">
        <v>34</v>
      </c>
      <c r="Q74" s="28" t="s">
        <v>34</v>
      </c>
      <c r="R74" s="28" t="s">
        <v>34</v>
      </c>
      <c r="S74" s="28" t="s">
        <v>34</v>
      </c>
      <c r="V74" s="28" t="s">
        <v>34</v>
      </c>
      <c r="W74" s="28" t="s">
        <v>34</v>
      </c>
    </row>
    <row r="75" spans="1:7" s="19" customFormat="1" ht="12.75">
      <c r="A75" s="25">
        <v>6</v>
      </c>
      <c r="B75" s="26">
        <v>0.3333333333333333</v>
      </c>
      <c r="C75" s="27">
        <f>A75*B75</f>
        <v>2</v>
      </c>
      <c r="D75" s="39">
        <f t="shared" si="2"/>
        <v>0.125</v>
      </c>
      <c r="E75" s="39">
        <f t="shared" si="3"/>
        <v>0.125</v>
      </c>
      <c r="F75" s="19" t="s">
        <v>34</v>
      </c>
      <c r="G75" s="19" t="s">
        <v>34</v>
      </c>
    </row>
    <row r="76" spans="1:11" s="19" customFormat="1" ht="12.75">
      <c r="A76" s="25">
        <v>4</v>
      </c>
      <c r="B76" s="26">
        <v>0.5102</v>
      </c>
      <c r="C76" s="27">
        <v>2.0408</v>
      </c>
      <c r="D76" s="39">
        <f t="shared" si="2"/>
        <v>0.125</v>
      </c>
      <c r="E76" s="39">
        <f t="shared" si="3"/>
        <v>0.125</v>
      </c>
      <c r="J76" s="19" t="s">
        <v>34</v>
      </c>
      <c r="K76" s="19" t="s">
        <v>34</v>
      </c>
    </row>
    <row r="77" spans="1:9" s="19" customFormat="1" ht="12.75">
      <c r="A77" s="25">
        <v>4</v>
      </c>
      <c r="B77" s="26">
        <v>0.521484375</v>
      </c>
      <c r="C77" s="27">
        <v>2.0859</v>
      </c>
      <c r="D77" s="39">
        <f t="shared" si="2"/>
        <v>0.125</v>
      </c>
      <c r="E77" s="39">
        <f t="shared" si="3"/>
        <v>0.125</v>
      </c>
      <c r="H77" s="19" t="s">
        <v>34</v>
      </c>
      <c r="I77" s="19" t="s">
        <v>34</v>
      </c>
    </row>
    <row r="78" spans="1:15" s="19" customFormat="1" ht="12.75">
      <c r="A78" s="25">
        <v>4</v>
      </c>
      <c r="B78" s="26">
        <v>0.5556</v>
      </c>
      <c r="C78" s="27">
        <v>2.2222</v>
      </c>
      <c r="D78" s="39">
        <f t="shared" si="2"/>
        <v>0.125</v>
      </c>
      <c r="E78" s="39">
        <f t="shared" si="3"/>
        <v>0.125</v>
      </c>
      <c r="N78" s="19" t="s">
        <v>34</v>
      </c>
      <c r="O78" s="19" t="s">
        <v>34</v>
      </c>
    </row>
    <row r="79" spans="1:21" s="19" customFormat="1" ht="12.75">
      <c r="A79" s="25">
        <v>4</v>
      </c>
      <c r="B79" s="26">
        <v>0.5557</v>
      </c>
      <c r="C79" s="27">
        <v>2.2227</v>
      </c>
      <c r="D79" s="39">
        <f t="shared" si="2"/>
        <v>0.125</v>
      </c>
      <c r="E79" s="39">
        <f t="shared" si="3"/>
        <v>0.125</v>
      </c>
      <c r="T79" s="19" t="s">
        <v>34</v>
      </c>
      <c r="U79" s="19" t="s">
        <v>34</v>
      </c>
    </row>
    <row r="80" spans="1:11" s="19" customFormat="1" ht="12.75">
      <c r="A80" s="25">
        <v>4</v>
      </c>
      <c r="B80" s="26">
        <v>0.5625</v>
      </c>
      <c r="C80" s="27">
        <v>2.25</v>
      </c>
      <c r="D80" s="39">
        <f t="shared" si="2"/>
        <v>0.125</v>
      </c>
      <c r="E80" s="39">
        <f t="shared" si="3"/>
        <v>0.125</v>
      </c>
      <c r="J80" s="19" t="s">
        <v>34</v>
      </c>
      <c r="K80" s="19" t="s">
        <v>34</v>
      </c>
    </row>
    <row r="81" spans="1:19" s="19" customFormat="1" ht="12.75">
      <c r="A81" s="25">
        <v>4</v>
      </c>
      <c r="B81" s="26">
        <v>0.5714285714285714</v>
      </c>
      <c r="C81" s="27">
        <v>2.29</v>
      </c>
      <c r="D81" s="39">
        <f t="shared" si="2"/>
        <v>0.125</v>
      </c>
      <c r="E81" s="39">
        <f t="shared" si="3"/>
        <v>0.125</v>
      </c>
      <c r="R81" s="19" t="s">
        <v>58</v>
      </c>
      <c r="S81" s="19" t="s">
        <v>59</v>
      </c>
    </row>
    <row r="82" spans="1:21" s="19" customFormat="1" ht="12.75">
      <c r="A82" s="25">
        <v>4</v>
      </c>
      <c r="B82" s="26">
        <v>0.5849609375</v>
      </c>
      <c r="C82" s="27">
        <v>2.3398</v>
      </c>
      <c r="D82" s="39">
        <f t="shared" si="2"/>
        <v>0.25</v>
      </c>
      <c r="E82" s="39">
        <f t="shared" si="3"/>
        <v>0.25</v>
      </c>
      <c r="H82" s="19" t="s">
        <v>34</v>
      </c>
      <c r="I82" s="19" t="s">
        <v>34</v>
      </c>
      <c r="T82" s="19" t="s">
        <v>34</v>
      </c>
      <c r="U82" s="19" t="s">
        <v>34</v>
      </c>
    </row>
    <row r="83" spans="1:11" s="19" customFormat="1" ht="12.75">
      <c r="A83" s="25">
        <v>4</v>
      </c>
      <c r="B83" s="26">
        <v>0.6115</v>
      </c>
      <c r="C83" s="27">
        <v>2.446</v>
      </c>
      <c r="D83" s="39">
        <f t="shared" si="2"/>
        <v>0.125</v>
      </c>
      <c r="E83" s="39">
        <f t="shared" si="3"/>
        <v>0.125</v>
      </c>
      <c r="J83" s="19" t="s">
        <v>34</v>
      </c>
      <c r="K83" s="19" t="s">
        <v>34</v>
      </c>
    </row>
    <row r="84" spans="1:15" s="19" customFormat="1" ht="12.75">
      <c r="A84" s="25">
        <v>4</v>
      </c>
      <c r="B84" s="26">
        <v>0.625</v>
      </c>
      <c r="C84" s="27">
        <v>2.5</v>
      </c>
      <c r="D84" s="39">
        <f t="shared" si="2"/>
        <v>0.125</v>
      </c>
      <c r="E84" s="39">
        <f t="shared" si="3"/>
        <v>0.125</v>
      </c>
      <c r="N84" s="19" t="s">
        <v>34</v>
      </c>
      <c r="O84" s="19" t="s">
        <v>34</v>
      </c>
    </row>
    <row r="85" spans="1:9" s="19" customFormat="1" ht="12.75">
      <c r="A85" s="25">
        <v>4</v>
      </c>
      <c r="B85" s="26">
        <v>0.650390625</v>
      </c>
      <c r="C85" s="27">
        <v>2.6016</v>
      </c>
      <c r="D85" s="39">
        <f t="shared" si="2"/>
        <v>0.125</v>
      </c>
      <c r="E85" s="39">
        <f t="shared" si="3"/>
        <v>0.125</v>
      </c>
      <c r="H85" s="19" t="s">
        <v>34</v>
      </c>
      <c r="I85" s="19" t="s">
        <v>34</v>
      </c>
    </row>
    <row r="86" spans="1:9" s="19" customFormat="1" ht="12.75">
      <c r="A86" s="25">
        <v>6</v>
      </c>
      <c r="B86" s="26">
        <v>0.4443359375</v>
      </c>
      <c r="C86" s="27">
        <v>2.666</v>
      </c>
      <c r="D86" s="39">
        <f t="shared" si="2"/>
        <v>0.125</v>
      </c>
      <c r="E86" s="39">
        <f t="shared" si="3"/>
        <v>0.125</v>
      </c>
      <c r="H86" s="19" t="s">
        <v>34</v>
      </c>
      <c r="I86" s="19" t="s">
        <v>34</v>
      </c>
    </row>
    <row r="87" spans="1:7" s="19" customFormat="1" ht="12.75">
      <c r="A87" s="25">
        <v>4</v>
      </c>
      <c r="B87" s="26">
        <v>0.6666666666666666</v>
      </c>
      <c r="C87" s="27">
        <f>A87*B87</f>
        <v>2.6666666666666665</v>
      </c>
      <c r="D87" s="39">
        <f t="shared" si="2"/>
        <v>0.125</v>
      </c>
      <c r="E87" s="39">
        <f t="shared" si="3"/>
        <v>0.125</v>
      </c>
      <c r="F87" s="19" t="s">
        <v>34</v>
      </c>
      <c r="G87" s="19" t="s">
        <v>34</v>
      </c>
    </row>
    <row r="88" spans="1:11" s="19" customFormat="1" ht="12.75">
      <c r="A88" s="25">
        <v>4</v>
      </c>
      <c r="B88" s="26">
        <v>0.6673</v>
      </c>
      <c r="C88" s="27">
        <v>2.6692</v>
      </c>
      <c r="D88" s="39">
        <f t="shared" si="2"/>
        <v>0.125</v>
      </c>
      <c r="E88" s="39">
        <f t="shared" si="3"/>
        <v>0.125</v>
      </c>
      <c r="J88" s="19" t="s">
        <v>34</v>
      </c>
      <c r="K88" s="19" t="s">
        <v>34</v>
      </c>
    </row>
    <row r="89" spans="1:19" s="19" customFormat="1" ht="12.75">
      <c r="A89" s="25">
        <v>4</v>
      </c>
      <c r="B89" s="26">
        <v>0.6666666666666666</v>
      </c>
      <c r="C89" s="27">
        <v>2.67</v>
      </c>
      <c r="D89" s="39">
        <f t="shared" si="2"/>
        <v>0.125</v>
      </c>
      <c r="E89" s="39">
        <f t="shared" si="3"/>
        <v>0.125</v>
      </c>
      <c r="R89" s="19" t="s">
        <v>60</v>
      </c>
      <c r="S89" s="19" t="s">
        <v>61</v>
      </c>
    </row>
    <row r="90" spans="1:21" s="19" customFormat="1" ht="12.75">
      <c r="A90" s="25">
        <v>4</v>
      </c>
      <c r="B90" s="26">
        <v>0.6777</v>
      </c>
      <c r="C90" s="27">
        <v>2.7109</v>
      </c>
      <c r="D90" s="39">
        <f t="shared" si="2"/>
        <v>0.125</v>
      </c>
      <c r="E90" s="39">
        <f t="shared" si="3"/>
        <v>0.125</v>
      </c>
      <c r="T90" s="19" t="s">
        <v>34</v>
      </c>
      <c r="U90" s="19" t="s">
        <v>34</v>
      </c>
    </row>
    <row r="91" spans="1:21" s="19" customFormat="1" ht="12.75">
      <c r="A91" s="25">
        <v>4</v>
      </c>
      <c r="B91" s="26">
        <v>0.7142</v>
      </c>
      <c r="C91" s="27">
        <v>2.8571</v>
      </c>
      <c r="D91" s="39">
        <f t="shared" si="2"/>
        <v>0.25</v>
      </c>
      <c r="E91" s="39">
        <f t="shared" si="3"/>
        <v>0.25</v>
      </c>
      <c r="N91" s="19" t="s">
        <v>34</v>
      </c>
      <c r="O91" s="19" t="s">
        <v>34</v>
      </c>
      <c r="T91" s="19" t="s">
        <v>34</v>
      </c>
      <c r="U91" s="19" t="s">
        <v>34</v>
      </c>
    </row>
    <row r="92" spans="1:11" s="19" customFormat="1" ht="12.75">
      <c r="A92" s="25">
        <v>4</v>
      </c>
      <c r="B92" s="26">
        <v>0.72</v>
      </c>
      <c r="C92" s="27">
        <v>2.912</v>
      </c>
      <c r="D92" s="39">
        <f t="shared" si="2"/>
        <v>0.125</v>
      </c>
      <c r="E92" s="39">
        <f t="shared" si="3"/>
        <v>0.125</v>
      </c>
      <c r="J92" s="19" t="s">
        <v>34</v>
      </c>
      <c r="K92" s="19" t="s">
        <v>34</v>
      </c>
    </row>
    <row r="93" spans="1:9" s="19" customFormat="1" ht="12.75">
      <c r="A93" s="25">
        <v>6</v>
      </c>
      <c r="B93" s="26">
        <v>0.4931640625</v>
      </c>
      <c r="C93" s="27">
        <v>2.959</v>
      </c>
      <c r="D93" s="39">
        <f t="shared" si="2"/>
        <v>0.125</v>
      </c>
      <c r="E93" s="39">
        <f t="shared" si="3"/>
        <v>0.125</v>
      </c>
      <c r="H93" s="19" t="s">
        <v>34</v>
      </c>
      <c r="I93" s="19" t="s">
        <v>34</v>
      </c>
    </row>
    <row r="94" spans="1:23" s="28" customFormat="1" ht="12.75">
      <c r="A94" s="16">
        <v>4</v>
      </c>
      <c r="B94" s="17">
        <f>0.75</f>
        <v>0.75</v>
      </c>
      <c r="C94" s="18">
        <f>A94*B94</f>
        <v>3</v>
      </c>
      <c r="D94" s="40">
        <f t="shared" si="2"/>
        <v>0.625</v>
      </c>
      <c r="E94" s="40">
        <f t="shared" si="3"/>
        <v>0.625</v>
      </c>
      <c r="F94" s="28" t="s">
        <v>34</v>
      </c>
      <c r="G94" s="28" t="s">
        <v>34</v>
      </c>
      <c r="J94" s="28" t="s">
        <v>40</v>
      </c>
      <c r="K94" s="28" t="s">
        <v>40</v>
      </c>
      <c r="L94" s="28" t="s">
        <v>34</v>
      </c>
      <c r="M94" s="28" t="s">
        <v>34</v>
      </c>
      <c r="N94" s="28" t="s">
        <v>45</v>
      </c>
      <c r="O94" s="28" t="s">
        <v>45</v>
      </c>
      <c r="P94" s="28" t="s">
        <v>34</v>
      </c>
      <c r="Q94" s="28" t="s">
        <v>34</v>
      </c>
      <c r="R94" s="28" t="s">
        <v>34</v>
      </c>
      <c r="S94" s="28" t="s">
        <v>34</v>
      </c>
      <c r="V94" s="28" t="s">
        <v>34</v>
      </c>
      <c r="W94" s="28" t="s">
        <v>34</v>
      </c>
    </row>
    <row r="95" spans="1:23" s="28" customFormat="1" ht="12.75">
      <c r="A95" s="16">
        <v>6</v>
      </c>
      <c r="B95" s="17">
        <v>0.5</v>
      </c>
      <c r="C95" s="18">
        <f>A95*B95</f>
        <v>3</v>
      </c>
      <c r="D95" s="40">
        <f t="shared" si="2"/>
        <v>0.5</v>
      </c>
      <c r="E95" s="40">
        <f t="shared" si="3"/>
        <v>0.5</v>
      </c>
      <c r="F95" s="28" t="s">
        <v>34</v>
      </c>
      <c r="G95" s="28" t="s">
        <v>34</v>
      </c>
      <c r="J95" s="28" t="s">
        <v>40</v>
      </c>
      <c r="K95" s="28" t="s">
        <v>40</v>
      </c>
      <c r="L95" s="28" t="s">
        <v>34</v>
      </c>
      <c r="M95" s="28" t="s">
        <v>34</v>
      </c>
      <c r="N95" s="28" t="s">
        <v>69</v>
      </c>
      <c r="O95" s="28" t="s">
        <v>69</v>
      </c>
      <c r="P95" s="28" t="s">
        <v>34</v>
      </c>
      <c r="Q95" s="28" t="s">
        <v>34</v>
      </c>
      <c r="R95" s="28" t="s">
        <v>40</v>
      </c>
      <c r="S95" s="28" t="s">
        <v>40</v>
      </c>
      <c r="V95" s="28" t="s">
        <v>34</v>
      </c>
      <c r="W95" s="28" t="s">
        <v>34</v>
      </c>
    </row>
    <row r="96" spans="1:21" s="19" customFormat="1" ht="12.75">
      <c r="A96" s="25">
        <v>4</v>
      </c>
      <c r="B96" s="26">
        <v>0.7529</v>
      </c>
      <c r="C96" s="27">
        <v>3.0117</v>
      </c>
      <c r="D96" s="39">
        <f t="shared" si="2"/>
        <v>0.125</v>
      </c>
      <c r="E96" s="39">
        <f t="shared" si="3"/>
        <v>0.125</v>
      </c>
      <c r="T96" s="19" t="s">
        <v>34</v>
      </c>
      <c r="U96" s="19" t="s">
        <v>34</v>
      </c>
    </row>
    <row r="97" spans="1:11" s="19" customFormat="1" ht="12.75">
      <c r="A97" s="25">
        <v>4</v>
      </c>
      <c r="B97" s="26">
        <v>0.785</v>
      </c>
      <c r="C97" s="27">
        <v>3.14</v>
      </c>
      <c r="D97" s="39">
        <f t="shared" si="2"/>
        <v>0.125</v>
      </c>
      <c r="E97" s="39">
        <f t="shared" si="3"/>
        <v>0.125</v>
      </c>
      <c r="J97" s="19" t="s">
        <v>34</v>
      </c>
      <c r="K97" s="19" t="s">
        <v>34</v>
      </c>
    </row>
    <row r="98" spans="1:19" s="19" customFormat="1" ht="12.75">
      <c r="A98" s="25">
        <v>4</v>
      </c>
      <c r="B98" s="26">
        <v>0.8</v>
      </c>
      <c r="C98" s="27">
        <v>3.2</v>
      </c>
      <c r="D98" s="39">
        <f t="shared" si="2"/>
        <v>0.125</v>
      </c>
      <c r="E98" s="39">
        <f t="shared" si="3"/>
        <v>0.125</v>
      </c>
      <c r="R98" s="19" t="s">
        <v>62</v>
      </c>
      <c r="S98" s="19" t="s">
        <v>63</v>
      </c>
    </row>
    <row r="99" spans="1:21" s="19" customFormat="1" ht="12.75">
      <c r="A99" s="25">
        <v>4</v>
      </c>
      <c r="B99" s="26">
        <v>0.8096</v>
      </c>
      <c r="C99" s="27">
        <v>3.2383</v>
      </c>
      <c r="D99" s="39">
        <f t="shared" si="2"/>
        <v>0.125</v>
      </c>
      <c r="E99" s="39">
        <f t="shared" si="3"/>
        <v>0.125</v>
      </c>
      <c r="T99" s="19" t="s">
        <v>34</v>
      </c>
      <c r="U99" s="19" t="s">
        <v>34</v>
      </c>
    </row>
    <row r="100" spans="1:11" s="19" customFormat="1" ht="12.75">
      <c r="A100" s="25">
        <v>6</v>
      </c>
      <c r="B100" s="26">
        <v>0.54</v>
      </c>
      <c r="C100" s="27">
        <v>3.24</v>
      </c>
      <c r="D100" s="39">
        <f t="shared" si="2"/>
        <v>0.125</v>
      </c>
      <c r="E100" s="39">
        <f t="shared" si="3"/>
        <v>0.125</v>
      </c>
      <c r="J100" s="19" t="s">
        <v>34</v>
      </c>
      <c r="K100" s="19" t="s">
        <v>34</v>
      </c>
    </row>
    <row r="101" spans="1:9" s="19" customFormat="1" ht="12.75">
      <c r="A101" s="25">
        <v>6</v>
      </c>
      <c r="B101" s="26">
        <v>0.54296875</v>
      </c>
      <c r="C101" s="27">
        <v>3.2578</v>
      </c>
      <c r="D101" s="39">
        <f t="shared" si="2"/>
        <v>0.125</v>
      </c>
      <c r="E101" s="39">
        <f t="shared" si="3"/>
        <v>0.125</v>
      </c>
      <c r="H101" s="19" t="s">
        <v>34</v>
      </c>
      <c r="I101" s="19" t="s">
        <v>34</v>
      </c>
    </row>
    <row r="102" spans="1:21" s="19" customFormat="1" ht="12.75">
      <c r="A102" s="25">
        <v>6</v>
      </c>
      <c r="B102" s="26">
        <v>0.5518</v>
      </c>
      <c r="C102" s="27">
        <v>3.3105</v>
      </c>
      <c r="D102" s="39">
        <f t="shared" si="2"/>
        <v>0.125</v>
      </c>
      <c r="E102" s="39">
        <f t="shared" si="3"/>
        <v>0.125</v>
      </c>
      <c r="T102" s="19" t="s">
        <v>34</v>
      </c>
      <c r="U102" s="19" t="s">
        <v>34</v>
      </c>
    </row>
    <row r="103" spans="1:11" s="19" customFormat="1" ht="12.75">
      <c r="A103" s="25">
        <v>6</v>
      </c>
      <c r="B103" s="26">
        <v>0.5818</v>
      </c>
      <c r="C103" s="27">
        <v>3.4908</v>
      </c>
      <c r="D103" s="39">
        <f t="shared" si="2"/>
        <v>0.125</v>
      </c>
      <c r="E103" s="39">
        <f t="shared" si="3"/>
        <v>0.125</v>
      </c>
      <c r="J103" s="19" t="s">
        <v>34</v>
      </c>
      <c r="K103" s="19" t="s">
        <v>34</v>
      </c>
    </row>
    <row r="104" spans="1:21" s="19" customFormat="1" ht="12.75">
      <c r="A104" s="25">
        <v>6</v>
      </c>
      <c r="B104" s="26">
        <v>0.5898</v>
      </c>
      <c r="C104" s="27">
        <v>3.5391</v>
      </c>
      <c r="D104" s="39">
        <f t="shared" si="2"/>
        <v>0.125</v>
      </c>
      <c r="E104" s="39">
        <f t="shared" si="3"/>
        <v>0.125</v>
      </c>
      <c r="T104" s="19" t="s">
        <v>34</v>
      </c>
      <c r="U104" s="19" t="s">
        <v>34</v>
      </c>
    </row>
    <row r="105" spans="1:9" s="19" customFormat="1" ht="12.75">
      <c r="A105" s="25">
        <v>6</v>
      </c>
      <c r="B105" s="26">
        <v>0.5947265625</v>
      </c>
      <c r="C105" s="27">
        <v>3.5684</v>
      </c>
      <c r="D105" s="39">
        <f t="shared" si="2"/>
        <v>0.125</v>
      </c>
      <c r="E105" s="39">
        <f t="shared" si="3"/>
        <v>0.125</v>
      </c>
      <c r="H105" s="19" t="s">
        <v>34</v>
      </c>
      <c r="I105" s="19" t="s">
        <v>34</v>
      </c>
    </row>
    <row r="106" spans="1:19" s="19" customFormat="1" ht="12.75">
      <c r="A106" s="25">
        <v>6</v>
      </c>
      <c r="B106" s="26">
        <v>0.6</v>
      </c>
      <c r="C106" s="27">
        <v>3.6</v>
      </c>
      <c r="D106" s="39">
        <f t="shared" si="2"/>
        <v>0.125</v>
      </c>
      <c r="E106" s="39">
        <f t="shared" si="3"/>
        <v>0</v>
      </c>
      <c r="R106" s="19" t="s">
        <v>64</v>
      </c>
      <c r="S106" s="19" t="s">
        <v>65</v>
      </c>
    </row>
    <row r="107" spans="1:15" s="19" customFormat="1" ht="12.75">
      <c r="A107" s="25">
        <v>6</v>
      </c>
      <c r="B107" s="26">
        <v>0.6111</v>
      </c>
      <c r="C107" s="27">
        <v>3.6667</v>
      </c>
      <c r="D107" s="39">
        <f t="shared" si="2"/>
        <v>0.125</v>
      </c>
      <c r="E107" s="39">
        <f t="shared" si="3"/>
        <v>0.125</v>
      </c>
      <c r="N107" s="19" t="s">
        <v>34</v>
      </c>
      <c r="O107" s="19" t="s">
        <v>34</v>
      </c>
    </row>
    <row r="108" spans="1:11" s="19" customFormat="1" ht="12.75">
      <c r="A108" s="25">
        <v>6</v>
      </c>
      <c r="B108" s="26">
        <v>0.6336</v>
      </c>
      <c r="C108" s="27">
        <v>3.8016</v>
      </c>
      <c r="D108" s="39">
        <f t="shared" si="2"/>
        <v>0.125</v>
      </c>
      <c r="E108" s="39">
        <f t="shared" si="3"/>
        <v>0.125</v>
      </c>
      <c r="J108" s="19" t="s">
        <v>34</v>
      </c>
      <c r="K108" s="19" t="s">
        <v>34</v>
      </c>
    </row>
    <row r="109" spans="1:21" s="19" customFormat="1" ht="12.75">
      <c r="A109" s="25">
        <v>6</v>
      </c>
      <c r="B109" s="26">
        <v>0.6396</v>
      </c>
      <c r="C109" s="27">
        <v>3.8379</v>
      </c>
      <c r="D109" s="39">
        <f t="shared" si="2"/>
        <v>0.125</v>
      </c>
      <c r="E109" s="39">
        <f t="shared" si="3"/>
        <v>0.125</v>
      </c>
      <c r="T109" s="19" t="s">
        <v>34</v>
      </c>
      <c r="U109" s="19" t="s">
        <v>34</v>
      </c>
    </row>
    <row r="110" spans="1:21" s="19" customFormat="1" ht="12.75">
      <c r="A110" s="32">
        <v>6</v>
      </c>
      <c r="B110" s="26">
        <v>0.650390625</v>
      </c>
      <c r="C110" s="27">
        <v>3.9023</v>
      </c>
      <c r="D110" s="39">
        <f t="shared" si="2"/>
        <v>0.125</v>
      </c>
      <c r="E110" s="39">
        <f t="shared" si="3"/>
        <v>0.125</v>
      </c>
      <c r="H110" s="19" t="s">
        <v>34</v>
      </c>
      <c r="I110" s="19" t="s">
        <v>34</v>
      </c>
      <c r="T110" s="50"/>
      <c r="U110" s="46"/>
    </row>
    <row r="111" spans="1:23" s="28" customFormat="1" ht="12.75">
      <c r="A111" s="33">
        <v>6</v>
      </c>
      <c r="B111" s="17">
        <v>0.6666666666666666</v>
      </c>
      <c r="C111" s="18">
        <f>A111*B111</f>
        <v>4</v>
      </c>
      <c r="D111" s="40">
        <f t="shared" si="2"/>
        <v>0.625</v>
      </c>
      <c r="E111" s="40">
        <f t="shared" si="3"/>
        <v>0.5</v>
      </c>
      <c r="F111" s="28" t="s">
        <v>34</v>
      </c>
      <c r="G111" s="28" t="s">
        <v>34</v>
      </c>
      <c r="J111" s="28" t="s">
        <v>40</v>
      </c>
      <c r="K111" s="28" t="s">
        <v>40</v>
      </c>
      <c r="L111" s="28" t="s">
        <v>34</v>
      </c>
      <c r="M111" s="28" t="s">
        <v>34</v>
      </c>
      <c r="N111" s="28" t="s">
        <v>45</v>
      </c>
      <c r="O111" s="28" t="s">
        <v>45</v>
      </c>
      <c r="P111" s="28" t="s">
        <v>34</v>
      </c>
      <c r="Q111" s="28" t="s">
        <v>34</v>
      </c>
      <c r="R111" s="28" t="s">
        <v>34</v>
      </c>
      <c r="S111" s="28" t="s">
        <v>40</v>
      </c>
      <c r="T111" s="51"/>
      <c r="U111" s="53"/>
      <c r="V111" s="28" t="s">
        <v>34</v>
      </c>
      <c r="W111" s="28" t="s">
        <v>34</v>
      </c>
    </row>
    <row r="112" spans="1:21" s="19" customFormat="1" ht="12.75">
      <c r="A112" s="32">
        <v>6</v>
      </c>
      <c r="B112" s="26">
        <v>0.68</v>
      </c>
      <c r="C112" s="27">
        <v>4.08</v>
      </c>
      <c r="D112" s="39">
        <f t="shared" si="2"/>
        <v>0.125</v>
      </c>
      <c r="E112" s="39">
        <f t="shared" si="3"/>
        <v>0.125</v>
      </c>
      <c r="J112" s="19" t="s">
        <v>34</v>
      </c>
      <c r="K112" s="19" t="s">
        <v>34</v>
      </c>
      <c r="T112" s="50"/>
      <c r="U112" s="46"/>
    </row>
    <row r="113" spans="1:21" s="19" customFormat="1" ht="12.75">
      <c r="A113" s="25">
        <v>6</v>
      </c>
      <c r="B113" s="26">
        <v>0.6904</v>
      </c>
      <c r="C113" s="27">
        <v>4.1426</v>
      </c>
      <c r="D113" s="39">
        <f t="shared" si="2"/>
        <v>0.125</v>
      </c>
      <c r="E113" s="39">
        <f t="shared" si="3"/>
        <v>0.125</v>
      </c>
      <c r="T113" s="19" t="s">
        <v>34</v>
      </c>
      <c r="U113" s="19" t="s">
        <v>34</v>
      </c>
    </row>
    <row r="114" spans="1:21" s="19" customFormat="1" ht="12.75">
      <c r="A114" s="32">
        <v>6</v>
      </c>
      <c r="B114" s="26">
        <v>0.7037</v>
      </c>
      <c r="C114" s="27">
        <v>4.2222</v>
      </c>
      <c r="D114" s="39">
        <f t="shared" si="2"/>
        <v>0.125</v>
      </c>
      <c r="E114" s="39">
        <f t="shared" si="3"/>
        <v>0.125</v>
      </c>
      <c r="N114" s="19" t="s">
        <v>34</v>
      </c>
      <c r="O114" s="19" t="s">
        <v>34</v>
      </c>
      <c r="U114" s="46"/>
    </row>
    <row r="115" spans="1:21" s="19" customFormat="1" ht="12.75">
      <c r="A115" s="32">
        <v>6</v>
      </c>
      <c r="B115" s="26">
        <v>0.70703125</v>
      </c>
      <c r="C115" s="27">
        <v>4.2422</v>
      </c>
      <c r="D115" s="39">
        <f t="shared" si="2"/>
        <v>0.125</v>
      </c>
      <c r="E115" s="39">
        <f t="shared" si="3"/>
        <v>0.125</v>
      </c>
      <c r="H115" s="19" t="s">
        <v>34</v>
      </c>
      <c r="I115" s="19" t="s">
        <v>34</v>
      </c>
      <c r="T115" s="50"/>
      <c r="U115" s="46"/>
    </row>
    <row r="116" spans="1:21" s="19" customFormat="1" ht="12.75">
      <c r="A116" s="32">
        <v>6</v>
      </c>
      <c r="B116" s="26">
        <v>0.7191</v>
      </c>
      <c r="C116" s="27">
        <v>4.3146</v>
      </c>
      <c r="D116" s="39">
        <f t="shared" si="2"/>
        <v>0.125</v>
      </c>
      <c r="E116" s="39">
        <f t="shared" si="3"/>
        <v>0.125</v>
      </c>
      <c r="J116" s="19" t="s">
        <v>34</v>
      </c>
      <c r="K116" s="19" t="s">
        <v>34</v>
      </c>
      <c r="U116" s="46"/>
    </row>
    <row r="117" spans="1:21" s="19" customFormat="1" ht="12.75">
      <c r="A117" s="25">
        <v>6</v>
      </c>
      <c r="B117" s="26">
        <v>0.7275</v>
      </c>
      <c r="C117" s="27">
        <v>4.3652</v>
      </c>
      <c r="D117" s="39">
        <f t="shared" si="2"/>
        <v>0.125</v>
      </c>
      <c r="E117" s="39">
        <f t="shared" si="3"/>
        <v>0.125</v>
      </c>
      <c r="T117" s="19" t="s">
        <v>34</v>
      </c>
      <c r="U117" s="19" t="s">
        <v>34</v>
      </c>
    </row>
    <row r="118" spans="1:23" s="28" customFormat="1" ht="12.75">
      <c r="A118" s="33">
        <v>6</v>
      </c>
      <c r="B118" s="17">
        <f>0.75</f>
        <v>0.75</v>
      </c>
      <c r="C118" s="18">
        <f>A118*B118</f>
        <v>4.5</v>
      </c>
      <c r="D118" s="40">
        <f t="shared" si="2"/>
        <v>0.625</v>
      </c>
      <c r="E118" s="40">
        <f t="shared" si="3"/>
        <v>0.5</v>
      </c>
      <c r="F118" s="28" t="s">
        <v>34</v>
      </c>
      <c r="G118" s="28" t="s">
        <v>34</v>
      </c>
      <c r="J118" s="28" t="s">
        <v>40</v>
      </c>
      <c r="K118" s="28" t="s">
        <v>40</v>
      </c>
      <c r="L118" s="28" t="s">
        <v>34</v>
      </c>
      <c r="M118" s="28" t="s">
        <v>34</v>
      </c>
      <c r="N118" s="28" t="s">
        <v>45</v>
      </c>
      <c r="O118" s="28" t="s">
        <v>45</v>
      </c>
      <c r="P118" s="28" t="s">
        <v>34</v>
      </c>
      <c r="Q118" s="28" t="s">
        <v>34</v>
      </c>
      <c r="R118" s="28" t="s">
        <v>34</v>
      </c>
      <c r="S118" s="28" t="s">
        <v>40</v>
      </c>
      <c r="T118" s="51"/>
      <c r="U118" s="53"/>
      <c r="V118" s="28" t="s">
        <v>34</v>
      </c>
      <c r="W118" s="28" t="s">
        <v>34</v>
      </c>
    </row>
    <row r="119" spans="1:21" s="19" customFormat="1" ht="12.75">
      <c r="A119" s="25">
        <v>6</v>
      </c>
      <c r="B119" s="26">
        <v>0.7529</v>
      </c>
      <c r="C119" s="27">
        <v>4.5176</v>
      </c>
      <c r="D119" s="39">
        <f t="shared" si="2"/>
        <v>0.125</v>
      </c>
      <c r="E119" s="39">
        <f t="shared" si="3"/>
        <v>0.125</v>
      </c>
      <c r="T119" s="19" t="s">
        <v>34</v>
      </c>
      <c r="U119" s="19" t="s">
        <v>34</v>
      </c>
    </row>
    <row r="120" spans="1:21" s="19" customFormat="1" ht="12.75">
      <c r="A120" s="32">
        <v>6</v>
      </c>
      <c r="B120" s="26">
        <v>0.761</v>
      </c>
      <c r="C120" s="27">
        <v>4.566</v>
      </c>
      <c r="D120" s="39">
        <f t="shared" si="2"/>
        <v>0.125</v>
      </c>
      <c r="E120" s="39">
        <f t="shared" si="3"/>
        <v>0.125</v>
      </c>
      <c r="J120" s="19" t="s">
        <v>34</v>
      </c>
      <c r="K120" s="19" t="s">
        <v>34</v>
      </c>
      <c r="U120" s="46"/>
    </row>
    <row r="121" spans="1:21" s="19" customFormat="1" ht="12.75">
      <c r="A121" s="32">
        <v>6</v>
      </c>
      <c r="B121" s="26">
        <v>0.763671875</v>
      </c>
      <c r="C121" s="27">
        <v>4.582</v>
      </c>
      <c r="D121" s="39">
        <f t="shared" si="2"/>
        <v>0.125</v>
      </c>
      <c r="E121" s="39">
        <f t="shared" si="3"/>
        <v>0.125</v>
      </c>
      <c r="H121" s="19" t="s">
        <v>34</v>
      </c>
      <c r="I121" s="19" t="s">
        <v>34</v>
      </c>
      <c r="U121" s="46"/>
    </row>
    <row r="122" spans="1:21" s="19" customFormat="1" ht="12.75">
      <c r="A122" s="31">
        <v>6</v>
      </c>
      <c r="B122" s="35">
        <v>0.7999</v>
      </c>
      <c r="C122" s="37">
        <v>4.7994</v>
      </c>
      <c r="D122" s="39">
        <f t="shared" si="2"/>
        <v>0.125</v>
      </c>
      <c r="E122" s="39">
        <f t="shared" si="3"/>
        <v>0.125</v>
      </c>
      <c r="J122" s="19" t="s">
        <v>34</v>
      </c>
      <c r="K122" s="19" t="s">
        <v>34</v>
      </c>
      <c r="T122" s="49"/>
      <c r="U122" s="47"/>
    </row>
    <row r="123" spans="1:21" s="19" customFormat="1" ht="12.75">
      <c r="A123" s="32">
        <v>6</v>
      </c>
      <c r="B123" s="26">
        <v>0.8</v>
      </c>
      <c r="C123" s="27">
        <v>4.8</v>
      </c>
      <c r="D123" s="39">
        <f t="shared" si="2"/>
        <v>0.125</v>
      </c>
      <c r="E123" s="39">
        <f t="shared" si="3"/>
        <v>0.125</v>
      </c>
      <c r="N123" s="19" t="s">
        <v>34</v>
      </c>
      <c r="O123" s="19" t="s">
        <v>34</v>
      </c>
      <c r="T123" s="50"/>
      <c r="U123" s="46"/>
    </row>
    <row r="124" spans="1:21" s="19" customFormat="1" ht="12.75">
      <c r="A124" s="25">
        <v>6</v>
      </c>
      <c r="B124" s="26">
        <v>0.8027</v>
      </c>
      <c r="C124" s="27">
        <v>4.8164</v>
      </c>
      <c r="D124" s="39">
        <f t="shared" si="2"/>
        <v>0.125</v>
      </c>
      <c r="E124" s="39">
        <f t="shared" si="3"/>
        <v>0.125</v>
      </c>
      <c r="T124" s="19" t="s">
        <v>34</v>
      </c>
      <c r="U124" s="19" t="s">
        <v>34</v>
      </c>
    </row>
    <row r="125" spans="1:21" s="19" customFormat="1" ht="12.75">
      <c r="A125" s="32">
        <v>6</v>
      </c>
      <c r="B125" s="26">
        <v>0.8173828125</v>
      </c>
      <c r="C125" s="27">
        <v>4.9043</v>
      </c>
      <c r="D125" s="39">
        <f t="shared" si="2"/>
        <v>0.125</v>
      </c>
      <c r="E125" s="39">
        <f t="shared" si="3"/>
        <v>0.125</v>
      </c>
      <c r="H125" s="19" t="s">
        <v>34</v>
      </c>
      <c r="I125" s="19" t="s">
        <v>34</v>
      </c>
      <c r="T125" s="50"/>
      <c r="U125" s="46"/>
    </row>
    <row r="126" spans="1:23" s="28" customFormat="1" ht="12.75">
      <c r="A126" s="33">
        <v>6</v>
      </c>
      <c r="B126" s="17">
        <f>5/6</f>
        <v>0.8333333333333334</v>
      </c>
      <c r="C126" s="18">
        <f>A126*B126</f>
        <v>5</v>
      </c>
      <c r="D126" s="40">
        <f t="shared" si="2"/>
        <v>0.625</v>
      </c>
      <c r="E126" s="40">
        <f t="shared" si="3"/>
        <v>0.5</v>
      </c>
      <c r="F126" s="28" t="s">
        <v>34</v>
      </c>
      <c r="G126" s="28" t="s">
        <v>34</v>
      </c>
      <c r="J126" s="28" t="s">
        <v>40</v>
      </c>
      <c r="K126" s="28" t="s">
        <v>40</v>
      </c>
      <c r="L126" s="28" t="s">
        <v>34</v>
      </c>
      <c r="M126" s="28" t="s">
        <v>34</v>
      </c>
      <c r="N126" s="28" t="s">
        <v>45</v>
      </c>
      <c r="O126" s="28" t="s">
        <v>45</v>
      </c>
      <c r="P126" s="28" t="s">
        <v>34</v>
      </c>
      <c r="Q126" s="28" t="s">
        <v>34</v>
      </c>
      <c r="R126" s="28" t="s">
        <v>34</v>
      </c>
      <c r="S126" s="28" t="s">
        <v>40</v>
      </c>
      <c r="T126" s="51"/>
      <c r="U126" s="53"/>
      <c r="V126" s="28" t="s">
        <v>34</v>
      </c>
      <c r="W126" s="28" t="s">
        <v>34</v>
      </c>
    </row>
    <row r="127" spans="1:21" s="19" customFormat="1" ht="12.75">
      <c r="A127" s="32">
        <v>6</v>
      </c>
      <c r="B127" s="26">
        <v>0.842</v>
      </c>
      <c r="C127" s="27">
        <v>5.052</v>
      </c>
      <c r="D127" s="39">
        <f t="shared" si="2"/>
        <v>0.125</v>
      </c>
      <c r="E127" s="39">
        <f t="shared" si="3"/>
        <v>0.125</v>
      </c>
      <c r="J127" s="19" t="s">
        <v>34</v>
      </c>
      <c r="K127" s="19" t="s">
        <v>34</v>
      </c>
      <c r="T127" s="50"/>
      <c r="U127" s="46"/>
    </row>
    <row r="128" spans="1:21" s="19" customFormat="1" ht="12.75">
      <c r="A128" s="25">
        <v>6</v>
      </c>
      <c r="B128" s="26">
        <v>0.8535</v>
      </c>
      <c r="C128" s="27">
        <v>5.1211</v>
      </c>
      <c r="D128" s="39">
        <f aca="true" t="shared" si="4" ref="D128:D138">(IF(F128="yes",1,0)+IF(H128="yes",1,0)+IF(J128="yes",1,0)+IF(L128="yes",1,0)+IF(N128="yes",1,0)+IF(P128="yes",1,0)+IF(R128="yes",1,0)+IF(T128="yes",1,0)+IF(V128="yes",1,0))/8</f>
        <v>0.125</v>
      </c>
      <c r="E128" s="39">
        <f aca="true" t="shared" si="5" ref="E128:E138">(IF(G128="yes",1,0)+IF(I128="yes",1,0)+IF(K128="yes",1,0)+IF(M128="yes",1,0)+IF(O128="yes",1,0)+IF(Q128="yes",1,0)+IF(S128="yes",1,0)+IF(U128="yes",1,0)+IF(W128="yes",1,0))/8</f>
        <v>0.125</v>
      </c>
      <c r="T128" s="19" t="s">
        <v>34</v>
      </c>
      <c r="U128" s="19" t="s">
        <v>34</v>
      </c>
    </row>
    <row r="129" spans="1:21" s="19" customFormat="1" ht="12.75">
      <c r="A129" s="32">
        <v>6</v>
      </c>
      <c r="B129" s="26">
        <v>0.8662109375</v>
      </c>
      <c r="C129" s="27">
        <v>5.1973</v>
      </c>
      <c r="D129" s="39">
        <f t="shared" si="4"/>
        <v>0.125</v>
      </c>
      <c r="E129" s="39">
        <f t="shared" si="5"/>
        <v>0.125</v>
      </c>
      <c r="H129" s="19" t="s">
        <v>34</v>
      </c>
      <c r="I129" s="19" t="s">
        <v>34</v>
      </c>
      <c r="U129" s="46"/>
    </row>
    <row r="130" spans="1:21" s="19" customFormat="1" ht="12.75">
      <c r="A130" s="32">
        <v>6</v>
      </c>
      <c r="B130" s="26">
        <v>0.8766</v>
      </c>
      <c r="C130" s="27">
        <v>5.2596</v>
      </c>
      <c r="D130" s="39">
        <f t="shared" si="4"/>
        <v>0.125</v>
      </c>
      <c r="E130" s="39">
        <f t="shared" si="5"/>
        <v>0.125</v>
      </c>
      <c r="J130" s="19" t="s">
        <v>34</v>
      </c>
      <c r="K130" s="19" t="s">
        <v>34</v>
      </c>
      <c r="U130" s="46"/>
    </row>
    <row r="131" spans="1:21" s="19" customFormat="1" ht="12.75">
      <c r="A131" s="32">
        <v>6</v>
      </c>
      <c r="B131" s="26">
        <v>0.9033</v>
      </c>
      <c r="C131" s="27">
        <v>5.4198</v>
      </c>
      <c r="D131" s="39">
        <f t="shared" si="4"/>
        <v>0.125</v>
      </c>
      <c r="E131" s="39">
        <f t="shared" si="5"/>
        <v>0.125</v>
      </c>
      <c r="J131" s="19" t="s">
        <v>34</v>
      </c>
      <c r="K131" s="19" t="s">
        <v>34</v>
      </c>
      <c r="T131" s="50"/>
      <c r="U131" s="46"/>
    </row>
    <row r="132" spans="1:21" s="19" customFormat="1" ht="12.75">
      <c r="A132" s="31">
        <v>6</v>
      </c>
      <c r="B132" s="35">
        <v>0.9033203125</v>
      </c>
      <c r="C132" s="37">
        <v>5.4199</v>
      </c>
      <c r="D132" s="39">
        <f t="shared" si="4"/>
        <v>0.25</v>
      </c>
      <c r="E132" s="39">
        <f t="shared" si="5"/>
        <v>0.25</v>
      </c>
      <c r="H132" s="19" t="s">
        <v>34</v>
      </c>
      <c r="I132" s="19" t="s">
        <v>34</v>
      </c>
      <c r="T132" s="49" t="s">
        <v>34</v>
      </c>
      <c r="U132" s="47" t="s">
        <v>34</v>
      </c>
    </row>
    <row r="133" spans="1:21" s="19" customFormat="1" ht="12.75">
      <c r="A133" s="32">
        <v>6</v>
      </c>
      <c r="B133" s="26">
        <v>0.9048</v>
      </c>
      <c r="C133" s="27">
        <v>5.4286</v>
      </c>
      <c r="D133" s="39">
        <f t="shared" si="4"/>
        <v>0.125</v>
      </c>
      <c r="E133" s="39">
        <f t="shared" si="5"/>
        <v>0.125</v>
      </c>
      <c r="N133" s="19" t="s">
        <v>34</v>
      </c>
      <c r="O133" s="19" t="s">
        <v>34</v>
      </c>
      <c r="U133" s="46"/>
    </row>
    <row r="134" spans="1:21" s="19" customFormat="1" ht="12.75">
      <c r="A134" s="32">
        <v>6</v>
      </c>
      <c r="B134" s="26">
        <v>0.92578125</v>
      </c>
      <c r="C134" s="27">
        <v>5.5547</v>
      </c>
      <c r="D134" s="39">
        <f t="shared" si="4"/>
        <v>0.125</v>
      </c>
      <c r="E134" s="39">
        <f t="shared" si="5"/>
        <v>0.125</v>
      </c>
      <c r="H134" s="19" t="s">
        <v>34</v>
      </c>
      <c r="I134" s="19" t="s">
        <v>34</v>
      </c>
      <c r="U134" s="46"/>
    </row>
    <row r="135" spans="1:21" s="19" customFormat="1" ht="12.75">
      <c r="A135" s="32">
        <v>6</v>
      </c>
      <c r="B135" s="26">
        <v>0.94</v>
      </c>
      <c r="C135" s="27">
        <v>5.64</v>
      </c>
      <c r="D135" s="39">
        <f t="shared" si="4"/>
        <v>0.125</v>
      </c>
      <c r="E135" s="39">
        <f t="shared" si="5"/>
        <v>0.125</v>
      </c>
      <c r="J135" s="19" t="s">
        <v>34</v>
      </c>
      <c r="K135" s="19" t="s">
        <v>34</v>
      </c>
      <c r="T135" s="50"/>
      <c r="U135" s="46"/>
    </row>
    <row r="136" spans="1:21" s="19" customFormat="1" ht="12.75">
      <c r="A136" s="32">
        <v>6</v>
      </c>
      <c r="B136" s="26">
        <v>0.5</v>
      </c>
      <c r="C136" s="27">
        <f>A136*B136</f>
        <v>3</v>
      </c>
      <c r="D136" s="39">
        <f t="shared" si="4"/>
        <v>0</v>
      </c>
      <c r="E136" s="39">
        <f t="shared" si="5"/>
        <v>0</v>
      </c>
      <c r="F136" s="19" t="s">
        <v>35</v>
      </c>
      <c r="G136" s="19" t="s">
        <v>35</v>
      </c>
      <c r="T136" s="50"/>
      <c r="U136" s="46"/>
    </row>
    <row r="137" spans="1:21" s="19" customFormat="1" ht="12.75">
      <c r="A137" s="32">
        <v>6</v>
      </c>
      <c r="B137" s="26">
        <v>0.6666666666666666</v>
      </c>
      <c r="C137" s="27">
        <f>A137*B137*2</f>
        <v>8</v>
      </c>
      <c r="D137" s="39">
        <f t="shared" si="4"/>
        <v>0</v>
      </c>
      <c r="E137" s="39">
        <f t="shared" si="5"/>
        <v>0</v>
      </c>
      <c r="F137" s="19" t="s">
        <v>35</v>
      </c>
      <c r="G137" s="19" t="s">
        <v>35</v>
      </c>
      <c r="U137" s="46"/>
    </row>
    <row r="138" spans="1:21" s="19" customFormat="1" ht="12.75">
      <c r="A138" s="32">
        <v>6</v>
      </c>
      <c r="B138" s="26">
        <f>5/6</f>
        <v>0.8333333333333334</v>
      </c>
      <c r="C138" s="27">
        <f>A138*B138*2</f>
        <v>10</v>
      </c>
      <c r="D138" s="39">
        <f t="shared" si="4"/>
        <v>0</v>
      </c>
      <c r="E138" s="39">
        <f t="shared" si="5"/>
        <v>0</v>
      </c>
      <c r="F138" s="19" t="s">
        <v>35</v>
      </c>
      <c r="G138" s="19" t="s">
        <v>35</v>
      </c>
      <c r="U138" s="46"/>
    </row>
  </sheetData>
  <mergeCells count="9">
    <mergeCell ref="N2:O2"/>
    <mergeCell ref="P2:Q2"/>
    <mergeCell ref="R2:S2"/>
    <mergeCell ref="V2:W2"/>
    <mergeCell ref="T2:U2"/>
    <mergeCell ref="F2:G2"/>
    <mergeCell ref="H2:I2"/>
    <mergeCell ref="J2:K2"/>
    <mergeCell ref="L2:M2"/>
  </mergeCells>
  <conditionalFormatting sqref="F8:IV109 A8:C109 F113:IV113 A113:C113 F117:IV117 A117:C117 F119:IV119 A119:C119 F124:IV124 A124:C124 F128:IV128 A128:C128">
    <cfRule type="expression" priority="1" dxfId="0" stopIfTrue="1">
      <formula>IF(#REF!,TRUE,FALSE)</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cWilliams</dc:creator>
  <cp:keywords/>
  <dc:description/>
  <cp:lastModifiedBy>cudak</cp:lastModifiedBy>
  <dcterms:created xsi:type="dcterms:W3CDTF">2008-08-19T16:44:58Z</dcterms:created>
  <dcterms:modified xsi:type="dcterms:W3CDTF">2008-09-06T05:42:00Z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-151214916</vt:i4>
  </property>
  <property fmtid="{D5CDD505-2E9C-101B-9397-08002B2CF9AE}" pid="3" name="_EmailSubject">
    <vt:lpwstr>Way-forward on SDD Preamble Text</vt:lpwstr>
  </property>
  <property fmtid="{D5CDD505-2E9C-101B-9397-08002B2CF9AE}" pid="4" name="_AuthorEmail">
    <vt:lpwstr>Chris.Williams@uk.fujitsu.com</vt:lpwstr>
  </property>
  <property fmtid="{D5CDD505-2E9C-101B-9397-08002B2CF9AE}" pid="5" name="_AuthorEmailDisplayName">
    <vt:lpwstr>Chris Williams</vt:lpwstr>
  </property>
  <property fmtid="{D5CDD505-2E9C-101B-9397-08002B2CF9AE}" pid="6" name="_ReviewingToolsShownOnce">
    <vt:lpwstr/>
  </property>
</Properties>
</file>