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86B8"/>
  <workbookPr/>
  <bookViews>
    <workbookView xWindow="120" yWindow="60" windowWidth="15180" windowHeight="9345" activeTab="8"/>
  </bookViews>
  <sheets>
    <sheet name="Boilerplate" sheetId="1" r:id="rId1"/>
    <sheet name="State Mc" sheetId="2" r:id="rId2"/>
    <sheet name="Outline" sheetId="3" r:id="rId3"/>
    <sheet name="PHY IF" sheetId="4" r:id="rId4"/>
    <sheet name="10GE RS" sheetId="5" r:id="rId5"/>
    <sheet name="SONET RS" sheetId="6" r:id="rId6"/>
    <sheet name="STRATUM" sheetId="7" r:id="rId7"/>
    <sheet name="LME" sheetId="8" r:id="rId8"/>
    <sheet name="MIB" sheetId="9" r:id="rId9"/>
  </sheets>
  <definedNames/>
  <calcPr fullCalcOnLoad="1"/>
</workbook>
</file>

<file path=xl/sharedStrings.xml><?xml version="1.0" encoding="utf-8"?>
<sst xmlns="http://schemas.openxmlformats.org/spreadsheetml/2006/main" count="178" uniqueCount="37">
  <si>
    <t>Voting:</t>
  </si>
  <si>
    <t>Subsidiary Motions:</t>
  </si>
  <si>
    <t xml:space="preserve">Result (Passed or failed):   </t>
  </si>
  <si>
    <t>For:</t>
  </si>
  <si>
    <t>Against:</t>
  </si>
  <si>
    <t>Moved By:</t>
  </si>
  <si>
    <t>Seconded By:</t>
  </si>
  <si>
    <t>Motion:</t>
  </si>
  <si>
    <t>Type (Technical or Administrative):</t>
  </si>
  <si>
    <t>needed to pass</t>
  </si>
  <si>
    <t>Abstain (or Other type):</t>
  </si>
  <si>
    <t>Technical</t>
  </si>
  <si>
    <t>in favor</t>
  </si>
  <si>
    <t>Date / Time:</t>
  </si>
  <si>
    <t>(mm/dd/yy  hh:mm AM/PM)</t>
  </si>
  <si>
    <t>Motion #:</t>
  </si>
  <si>
    <t>Offer Pazy</t>
  </si>
  <si>
    <t>Necdet Uzun</t>
  </si>
  <si>
    <t>Bob Love</t>
  </si>
  <si>
    <t>Nader Vijeh</t>
  </si>
  <si>
    <t>Moved that the proposal submitters prepare state diagrams wherever relevant per format as requested by the chief editor.</t>
  </si>
  <si>
    <t>Steve Wood</t>
  </si>
  <si>
    <t>Rhett Brikovskis</t>
  </si>
  <si>
    <t>Harry Peng</t>
  </si>
  <si>
    <t xml:space="preserve">Bob Love </t>
  </si>
  <si>
    <t>David James</t>
  </si>
  <si>
    <t xml:space="preserve">Moved that the contents of Appendix I ("Stratum Clock Distribution") in "DvjRprDraft24Jan2002.pdf" be adopted as the basis for the Annex ("Stratum Clock Distribution", in Task Force Working Document v0.1 of P802.17.    </t>
  </si>
  <si>
    <t>Gal Mor</t>
  </si>
  <si>
    <r>
      <t xml:space="preserve">Moved that the chief editor be requested to generate appropriate text for the “Overview”, “Normative References”, “Terms and Definitions” and “Abbreviations and Acronyms” clauses of Task Force Working Document v0.1 (Clauses 1, 2, 3, 4 respectively), according to the proposals for the remaining Clauses that have been voted into Task Force Working Document v0.1 by IEEE 802.17 and in accordance with the Terms and Definitions document previously balloted. </t>
    </r>
    <r>
      <rPr>
        <b/>
        <sz val="16"/>
        <rFont val="Arial"/>
        <family val="2"/>
      </rPr>
      <t xml:space="preserve">  Passed without objection.</t>
    </r>
  </si>
  <si>
    <t>Passed</t>
  </si>
  <si>
    <t>Administrative</t>
  </si>
  <si>
    <r>
      <t xml:space="preserve">Moved that the official 802.17 draft outline as described in the document "P802.17 Draft Outline" (file "draft_outline_01.doc", presented in "jl_outline_02.pdf" in the November Plenary) be modified according to the proposals given in the presentation "ta_outline_02.pdf" made on January 21, 2002.     </t>
    </r>
    <r>
      <rPr>
        <b/>
        <sz val="16"/>
        <rFont val="Arial"/>
        <family val="2"/>
      </rPr>
      <t>Passed without Objection</t>
    </r>
  </si>
  <si>
    <r>
      <t xml:space="preserve">Moved that the contents of Chapter 8 ("MAC Physical Interface") in "Darwin_v1_0.pdf" be adopted as the basis for the Clause "MAC Physical Interface" in Task Force Working Document v0.1 of P802.17.  </t>
    </r>
    <r>
      <rPr>
        <b/>
        <sz val="16"/>
        <rFont val="Arial"/>
        <family val="2"/>
      </rPr>
      <t>Passed without Objection</t>
    </r>
  </si>
  <si>
    <r>
      <t xml:space="preserve">Moved that the contents of Appendix C ("Reconciliation Sublayer and PHY Interface for 10 Gigabit Ethernet") in "Darwin_v1_0.pdf" as modified by the presentation (rb_phy_02.pdf from the Jan 2002 meeting) be adopted as the basis for the Annex ("Reconciliation Sublayer and PHY Interface for 10 Gigabit Ethernet",) in Task Force Working Document v0.1 of P802.17.   </t>
    </r>
    <r>
      <rPr>
        <b/>
        <sz val="16"/>
        <rFont val="Arial"/>
        <family val="2"/>
      </rPr>
      <t>Passed with no objection.</t>
    </r>
  </si>
  <si>
    <r>
      <t xml:space="preserve">Moved that the contents of Appendix D ("Reconciliation Sublayer and PHY Interface for SONET/SDH") in "Darwin_v1_0.pdf" as modified by (rb_phy_02.pdf as presented in January 2002) be adopted as the basis for the Annex ("Reconciliation Sublayer and PHY Interface for SONET/SDH", in Task Force Working Document v0.1 of P802.17.   </t>
    </r>
    <r>
      <rPr>
        <b/>
        <sz val="16"/>
        <rFont val="Arial"/>
        <family val="2"/>
      </rPr>
      <t xml:space="preserve"> Passed without objection.</t>
    </r>
  </si>
  <si>
    <r>
      <t xml:space="preserve">Moved that the contents of Chapter 17 ("Layer Management Entity Interface") in "Darwin_v1_0.pdf" be adopted as the basis for the Clause "Layer Management Entity Interface" in Task Force Working Document v0.1 of P802.17.   </t>
    </r>
    <r>
      <rPr>
        <b/>
        <sz val="16"/>
        <rFont val="Arial"/>
        <family val="2"/>
      </rPr>
      <t xml:space="preserve"> Passed without objection</t>
    </r>
  </si>
  <si>
    <r>
      <t xml:space="preserve">Moved that the presentation in "RPR Management Information Base" in ("gm_mib_02.pdf" of January 2002) be adopted as the basis for the Annex "MIB" in Task Force Working Document v0.1 of P802.17, and that the author be requested to provide draft text for inclusion in same.  </t>
    </r>
    <r>
      <rPr>
        <b/>
        <sz val="16"/>
        <rFont val="Arial"/>
        <family val="2"/>
      </rPr>
      <t xml:space="preserve"> Passed without objection.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</si>
</sst>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7">
    <font>
      <sz val="10"/>
      <name val="Arial"/>
      <family val="0"/>
    </font>
    <font>
      <sz val="18"/>
      <name val="Arial"/>
      <family val="2"/>
    </font>
    <font>
      <u val="single"/>
      <sz val="18"/>
      <name val="Arial"/>
      <family val="2"/>
    </font>
    <font>
      <b/>
      <sz val="18"/>
      <name val="Arial"/>
      <family val="2"/>
    </font>
    <font>
      <sz val="16"/>
      <name val="Arial"/>
      <family val="2"/>
    </font>
    <font>
      <sz val="12"/>
      <name val="Arial"/>
      <family val="2"/>
    </font>
    <font>
      <b/>
      <sz val="16"/>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1" xfId="0" applyFont="1" applyBorder="1" applyAlignment="1">
      <alignment/>
    </xf>
    <xf numFmtId="9" fontId="2" fillId="0" borderId="0" xfId="0" applyNumberFormat="1" applyFont="1" applyBorder="1" applyAlignment="1">
      <alignment/>
    </xf>
    <xf numFmtId="164" fontId="1" fillId="0" borderId="0" xfId="0" applyNumberFormat="1" applyFont="1" applyAlignment="1">
      <alignment horizontal="right"/>
    </xf>
    <xf numFmtId="0" fontId="1" fillId="0" borderId="2" xfId="0" applyFont="1" applyBorder="1" applyAlignment="1">
      <alignment/>
    </xf>
    <xf numFmtId="0" fontId="3" fillId="0" borderId="1" xfId="0" applyFont="1" applyBorder="1" applyAlignment="1">
      <alignment horizontal="center"/>
    </xf>
    <xf numFmtId="0" fontId="5" fillId="0" borderId="0" xfId="0" applyFont="1" applyAlignment="1">
      <alignment/>
    </xf>
    <xf numFmtId="0" fontId="1" fillId="0" borderId="3" xfId="0" applyFont="1" applyBorder="1" applyAlignment="1">
      <alignment horizontal="right"/>
    </xf>
    <xf numFmtId="0" fontId="1" fillId="0" borderId="0" xfId="0" applyFont="1" applyAlignment="1">
      <alignment horizontal="right"/>
    </xf>
    <xf numFmtId="0" fontId="1" fillId="0" borderId="4" xfId="0" applyFont="1" applyBorder="1" applyAlignment="1">
      <alignment horizontal="righ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22" fontId="1" fillId="0" borderId="5" xfId="0" applyNumberFormat="1"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1" fillId="0" borderId="8" xfId="0" applyFont="1" applyBorder="1" applyAlignment="1">
      <alignment horizontal="right"/>
    </xf>
    <xf numFmtId="165" fontId="1" fillId="0" borderId="5" xfId="0" applyNumberFormat="1" applyFont="1" applyBorder="1" applyAlignment="1">
      <alignment/>
    </xf>
    <xf numFmtId="165" fontId="1" fillId="0" borderId="6" xfId="0" applyNumberFormat="1" applyFont="1" applyBorder="1" applyAlignment="1">
      <alignment/>
    </xf>
    <xf numFmtId="165" fontId="1" fillId="0" borderId="7"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H13" sqref="H1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13</v>
      </c>
      <c r="D2" s="17">
        <v>37279.70138888889</v>
      </c>
      <c r="E2" s="15"/>
      <c r="F2" s="16"/>
      <c r="G2" s="10" t="s">
        <v>14</v>
      </c>
      <c r="K2" s="24" t="s">
        <v>15</v>
      </c>
      <c r="L2" s="24"/>
      <c r="M2" s="14">
        <v>10</v>
      </c>
      <c r="N2" s="16"/>
    </row>
    <row r="3" spans="2:14" ht="24" thickBot="1">
      <c r="B3" s="12" t="s">
        <v>5</v>
      </c>
      <c r="C3" s="13"/>
      <c r="D3" s="14" t="s">
        <v>16</v>
      </c>
      <c r="E3" s="15"/>
      <c r="F3" s="16"/>
      <c r="G3" s="11" t="s">
        <v>6</v>
      </c>
      <c r="H3" s="12"/>
      <c r="I3" s="13"/>
      <c r="J3" s="14" t="s">
        <v>17</v>
      </c>
      <c r="K3" s="15"/>
      <c r="L3" s="15"/>
      <c r="M3" s="15"/>
      <c r="N3" s="16"/>
    </row>
    <row r="4" ht="23.25" customHeight="1">
      <c r="B4" s="3" t="s">
        <v>7</v>
      </c>
    </row>
    <row r="5" ht="9" customHeight="1" thickBot="1">
      <c r="B5" s="3"/>
    </row>
    <row r="6" spans="2:14" ht="141" customHeight="1" thickBot="1">
      <c r="B6" s="21" t="s">
        <v>28</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spans="6:14" ht="24" thickBot="1">
      <c r="F16" s="5"/>
      <c r="N16"/>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G9" sqref="G9"/>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13</v>
      </c>
      <c r="D2" s="17">
        <v>37279.70972222222</v>
      </c>
      <c r="E2" s="15"/>
      <c r="F2" s="16"/>
      <c r="G2" s="10" t="s">
        <v>14</v>
      </c>
      <c r="K2" s="24" t="s">
        <v>15</v>
      </c>
      <c r="L2" s="24"/>
      <c r="M2" s="14">
        <v>11</v>
      </c>
      <c r="N2" s="16"/>
    </row>
    <row r="3" spans="2:14" ht="24" thickBot="1">
      <c r="B3" s="12" t="s">
        <v>5</v>
      </c>
      <c r="C3" s="13"/>
      <c r="D3" s="14" t="s">
        <v>18</v>
      </c>
      <c r="E3" s="15"/>
      <c r="F3" s="16"/>
      <c r="G3" s="11" t="s">
        <v>6</v>
      </c>
      <c r="H3" s="12"/>
      <c r="I3" s="13"/>
      <c r="J3" s="14" t="s">
        <v>19</v>
      </c>
      <c r="K3" s="15"/>
      <c r="L3" s="15"/>
      <c r="M3" s="15"/>
      <c r="N3" s="16"/>
    </row>
    <row r="4" ht="23.25" customHeight="1">
      <c r="B4" s="3" t="s">
        <v>7</v>
      </c>
    </row>
    <row r="5" ht="9" customHeight="1" thickBot="1">
      <c r="B5" s="3"/>
    </row>
    <row r="6" spans="2:14" ht="141" customHeight="1" thickBot="1">
      <c r="B6" s="21" t="s">
        <v>20</v>
      </c>
      <c r="C6" s="22"/>
      <c r="D6" s="22"/>
      <c r="E6" s="22"/>
      <c r="F6" s="22"/>
      <c r="G6" s="22"/>
      <c r="H6" s="22"/>
      <c r="I6" s="22"/>
      <c r="J6" s="22"/>
      <c r="K6" s="22"/>
      <c r="L6" s="22"/>
      <c r="M6" s="22"/>
      <c r="N6" s="23"/>
    </row>
    <row r="7" ht="24" thickBot="1"/>
    <row r="8" spans="2:12" ht="24" thickBot="1">
      <c r="B8" s="12" t="s">
        <v>8</v>
      </c>
      <c r="C8" s="12"/>
      <c r="D8" s="12"/>
      <c r="E8" s="12"/>
      <c r="F8" s="13"/>
      <c r="G8" s="18" t="s">
        <v>30</v>
      </c>
      <c r="H8" s="19"/>
      <c r="I8" s="19"/>
      <c r="J8" s="20"/>
      <c r="K8" s="6">
        <f>IF(OR((G8="Technical"),(G8="T"),(G8="Tech")),0.75,0.5)</f>
        <v>0.5</v>
      </c>
      <c r="L8" s="2" t="s">
        <v>9</v>
      </c>
    </row>
    <row r="10" ht="24" thickBot="1">
      <c r="B10" s="1" t="s">
        <v>0</v>
      </c>
    </row>
    <row r="11" spans="2:12" ht="24" thickBot="1">
      <c r="B11" s="4" t="s">
        <v>3</v>
      </c>
      <c r="C11" s="5">
        <v>10</v>
      </c>
      <c r="D11" s="4" t="s">
        <v>4</v>
      </c>
      <c r="E11" s="5">
        <v>60</v>
      </c>
      <c r="F11" s="11" t="s">
        <v>10</v>
      </c>
      <c r="G11" s="12"/>
      <c r="H11" s="13"/>
      <c r="I11" s="5">
        <v>10</v>
      </c>
      <c r="K11" s="7">
        <f>IF((C11+E11)=0,0,C11/(C11+E11))</f>
        <v>0.14285714285714285</v>
      </c>
      <c r="L11" s="2" t="s">
        <v>12</v>
      </c>
    </row>
    <row r="12" spans="2:6" ht="24" thickBot="1">
      <c r="B12" s="12" t="s">
        <v>2</v>
      </c>
      <c r="C12" s="12"/>
      <c r="D12" s="12"/>
      <c r="E12" s="13"/>
      <c r="F12" s="9" t="str">
        <f>IF((C11+E11)&gt;0,IF(K11&gt;=K8,"PASSED","FAILED"),"UNDECIDED")</f>
        <v>FAILED</v>
      </c>
    </row>
    <row r="13" ht="24" thickBot="1"/>
    <row r="14" spans="2:6" ht="24" thickBot="1">
      <c r="B14" s="12" t="s">
        <v>1</v>
      </c>
      <c r="C14" s="12"/>
      <c r="D14" s="12"/>
      <c r="E14" s="12"/>
      <c r="F14" s="5"/>
    </row>
    <row r="15" ht="24" thickBot="1">
      <c r="F15" s="5"/>
    </row>
    <row r="16" spans="6:14" ht="24" thickBot="1">
      <c r="F16" s="5"/>
      <c r="N16"/>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3.xml><?xml version="1.0" encoding="utf-8"?>
<worksheet xmlns="http://schemas.openxmlformats.org/spreadsheetml/2006/main" xmlns:r="http://schemas.openxmlformats.org/officeDocument/2006/relationships">
  <dimension ref="B1:N17"/>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spans="2:14" ht="24" thickBot="1">
      <c r="B1" s="1" t="s">
        <v>13</v>
      </c>
      <c r="D1" s="25">
        <v>37280.361805555556</v>
      </c>
      <c r="E1" s="26"/>
      <c r="F1" s="27"/>
      <c r="H1" s="10" t="s">
        <v>14</v>
      </c>
      <c r="I1" s="10"/>
      <c r="J1" s="10"/>
      <c r="K1" s="24" t="s">
        <v>15</v>
      </c>
      <c r="L1" s="24"/>
      <c r="M1" s="14">
        <v>12</v>
      </c>
      <c r="N1" s="16"/>
    </row>
    <row r="2" spans="2:14" ht="24" thickBot="1">
      <c r="B2" s="12" t="s">
        <v>5</v>
      </c>
      <c r="C2" s="13"/>
      <c r="D2" s="14" t="s">
        <v>18</v>
      </c>
      <c r="E2" s="15"/>
      <c r="F2" s="16"/>
      <c r="G2" s="11" t="s">
        <v>6</v>
      </c>
      <c r="H2" s="12"/>
      <c r="I2" s="13"/>
      <c r="J2" s="14" t="s">
        <v>16</v>
      </c>
      <c r="K2" s="15"/>
      <c r="L2" s="15"/>
      <c r="M2" s="15"/>
      <c r="N2" s="16"/>
    </row>
    <row r="3" ht="23.25" customHeight="1">
      <c r="B3" s="3" t="s">
        <v>7</v>
      </c>
    </row>
    <row r="4" ht="9" customHeight="1" thickBot="1">
      <c r="B4" s="3"/>
    </row>
    <row r="5" spans="2:14" ht="141" customHeight="1" thickBot="1">
      <c r="B5" s="21" t="s">
        <v>31</v>
      </c>
      <c r="C5" s="22"/>
      <c r="D5" s="22"/>
      <c r="E5" s="22"/>
      <c r="F5" s="22"/>
      <c r="G5" s="22"/>
      <c r="H5" s="22"/>
      <c r="I5" s="22"/>
      <c r="J5" s="22"/>
      <c r="K5" s="22"/>
      <c r="L5" s="22"/>
      <c r="M5" s="22"/>
      <c r="N5" s="23"/>
    </row>
    <row r="6" ht="24" thickBot="1"/>
    <row r="7" spans="2:12" ht="24" thickBot="1">
      <c r="B7" s="12" t="s">
        <v>8</v>
      </c>
      <c r="C7" s="12"/>
      <c r="D7" s="12"/>
      <c r="E7" s="12"/>
      <c r="F7" s="13"/>
      <c r="G7" s="18" t="s">
        <v>11</v>
      </c>
      <c r="H7" s="19"/>
      <c r="I7" s="19"/>
      <c r="J7" s="20"/>
      <c r="K7" s="6">
        <f>IF(OR((G7="Technical"),(G7="T"),(G7="Tech")),0.75,0.5)</f>
        <v>0.75</v>
      </c>
      <c r="L7" s="2" t="s">
        <v>9</v>
      </c>
    </row>
    <row r="9" ht="24" thickBot="1">
      <c r="B9" s="1" t="s">
        <v>0</v>
      </c>
    </row>
    <row r="10" spans="2:12" ht="24" thickBot="1">
      <c r="B10" s="4" t="s">
        <v>3</v>
      </c>
      <c r="C10" s="5">
        <v>0</v>
      </c>
      <c r="D10" s="4" t="s">
        <v>4</v>
      </c>
      <c r="E10" s="5">
        <v>0</v>
      </c>
      <c r="F10" s="11" t="s">
        <v>10</v>
      </c>
      <c r="G10" s="12"/>
      <c r="H10" s="13"/>
      <c r="I10" s="5">
        <v>0</v>
      </c>
      <c r="K10" s="7">
        <f>IF((C10+E10)=0,0,C10/(C10+E10))</f>
        <v>0</v>
      </c>
      <c r="L10" s="2" t="s">
        <v>12</v>
      </c>
    </row>
    <row r="11" spans="2:6" ht="24" thickBot="1">
      <c r="B11" s="12" t="s">
        <v>2</v>
      </c>
      <c r="C11" s="12"/>
      <c r="D11" s="12"/>
      <c r="E11" s="13"/>
      <c r="F11" s="9" t="s">
        <v>29</v>
      </c>
    </row>
    <row r="12" ht="24" thickBot="1"/>
    <row r="13" spans="2:6" ht="24" thickBot="1">
      <c r="B13" s="12" t="s">
        <v>1</v>
      </c>
      <c r="C13" s="12"/>
      <c r="D13" s="12"/>
      <c r="E13" s="12"/>
      <c r="F13" s="5"/>
    </row>
    <row r="14" ht="24" thickBot="1">
      <c r="F14" s="5"/>
    </row>
    <row r="15" ht="24" thickBot="1">
      <c r="F15" s="5"/>
    </row>
    <row r="16" ht="24" thickBot="1">
      <c r="F16" s="5"/>
    </row>
    <row r="17" ht="23.25">
      <c r="F17" s="8"/>
    </row>
  </sheetData>
  <mergeCells count="13">
    <mergeCell ref="F10:H10"/>
    <mergeCell ref="B11:E11"/>
    <mergeCell ref="B13:E13"/>
    <mergeCell ref="D2:F2"/>
    <mergeCell ref="D1:F1"/>
    <mergeCell ref="J2:N2"/>
    <mergeCell ref="G7:J7"/>
    <mergeCell ref="B5:N5"/>
    <mergeCell ref="B2:C2"/>
    <mergeCell ref="G2:I2"/>
    <mergeCell ref="B7:F7"/>
    <mergeCell ref="K1:L1"/>
    <mergeCell ref="M1:N1"/>
  </mergeCells>
  <printOptions/>
  <pageMargins left="0.75" right="0.75" top="1" bottom="1" header="0.5" footer="0.5"/>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37280.364583333336</v>
      </c>
      <c r="E2" s="15"/>
      <c r="F2" s="16"/>
      <c r="H2" s="10" t="s">
        <v>14</v>
      </c>
      <c r="K2" s="24" t="s">
        <v>15</v>
      </c>
      <c r="L2" s="24"/>
      <c r="M2" s="14">
        <v>13</v>
      </c>
      <c r="N2" s="16"/>
    </row>
    <row r="3" spans="2:14" ht="24" thickBot="1">
      <c r="B3" s="12" t="s">
        <v>5</v>
      </c>
      <c r="C3" s="13"/>
      <c r="D3" s="14" t="s">
        <v>18</v>
      </c>
      <c r="E3" s="15"/>
      <c r="F3" s="16"/>
      <c r="G3" s="11" t="s">
        <v>6</v>
      </c>
      <c r="H3" s="12"/>
      <c r="I3" s="13"/>
      <c r="J3" s="14" t="s">
        <v>21</v>
      </c>
      <c r="K3" s="15"/>
      <c r="L3" s="15"/>
      <c r="M3" s="15"/>
      <c r="N3" s="16"/>
    </row>
    <row r="4" ht="23.25" customHeight="1">
      <c r="B4" s="3" t="s">
        <v>7</v>
      </c>
    </row>
    <row r="5" ht="9" customHeight="1" thickBot="1">
      <c r="B5" s="3"/>
    </row>
    <row r="6" spans="2:14" ht="141" customHeight="1" thickBot="1">
      <c r="B6" s="21" t="s">
        <v>32</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H13" sqref="H1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37280.36597222222</v>
      </c>
      <c r="E2" s="15"/>
      <c r="F2" s="16"/>
      <c r="H2" s="10" t="s">
        <v>14</v>
      </c>
      <c r="K2" s="24" t="s">
        <v>15</v>
      </c>
      <c r="L2" s="24"/>
      <c r="M2" s="14">
        <v>14</v>
      </c>
      <c r="N2" s="16"/>
    </row>
    <row r="3" spans="2:14" ht="24" thickBot="1">
      <c r="B3" s="12" t="s">
        <v>5</v>
      </c>
      <c r="C3" s="13"/>
      <c r="D3" s="14" t="s">
        <v>18</v>
      </c>
      <c r="E3" s="15"/>
      <c r="F3" s="16"/>
      <c r="G3" s="11" t="s">
        <v>6</v>
      </c>
      <c r="H3" s="12"/>
      <c r="I3" s="13"/>
      <c r="J3" s="14" t="s">
        <v>22</v>
      </c>
      <c r="K3" s="15"/>
      <c r="L3" s="15"/>
      <c r="M3" s="15"/>
      <c r="N3" s="16"/>
    </row>
    <row r="4" ht="23.25" customHeight="1">
      <c r="B4" s="3" t="s">
        <v>7</v>
      </c>
    </row>
    <row r="5" ht="9" customHeight="1" thickBot="1">
      <c r="B5" s="3"/>
    </row>
    <row r="6" spans="2:14" ht="141" customHeight="1" thickBot="1">
      <c r="B6" s="21" t="s">
        <v>33</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H14" sqref="H13:H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37280.36944444444</v>
      </c>
      <c r="E2" s="15"/>
      <c r="F2" s="16"/>
      <c r="H2" s="10" t="s">
        <v>14</v>
      </c>
      <c r="K2" s="24" t="s">
        <v>15</v>
      </c>
      <c r="L2" s="24"/>
      <c r="M2" s="14">
        <v>15</v>
      </c>
      <c r="N2" s="16"/>
    </row>
    <row r="3" spans="2:14" ht="24" thickBot="1">
      <c r="B3" s="12" t="s">
        <v>5</v>
      </c>
      <c r="C3" s="13"/>
      <c r="D3" s="14" t="s">
        <v>18</v>
      </c>
      <c r="E3" s="15"/>
      <c r="F3" s="16"/>
      <c r="G3" s="11" t="s">
        <v>6</v>
      </c>
      <c r="H3" s="12"/>
      <c r="I3" s="13"/>
      <c r="J3" s="14" t="s">
        <v>23</v>
      </c>
      <c r="K3" s="15"/>
      <c r="L3" s="15"/>
      <c r="M3" s="15"/>
      <c r="N3" s="16"/>
    </row>
    <row r="4" ht="23.25" customHeight="1">
      <c r="B4" s="3" t="s">
        <v>7</v>
      </c>
    </row>
    <row r="5" ht="9" customHeight="1" thickBot="1">
      <c r="B5" s="3"/>
    </row>
    <row r="6" spans="2:14" ht="141" customHeight="1" thickBot="1">
      <c r="B6" s="21" t="s">
        <v>34</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J9" sqref="J9"/>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17">
        <v>37280.37152777778</v>
      </c>
      <c r="E2" s="15"/>
      <c r="F2" s="16"/>
      <c r="H2" s="10" t="s">
        <v>14</v>
      </c>
      <c r="K2" s="24" t="s">
        <v>15</v>
      </c>
      <c r="L2" s="24"/>
      <c r="M2" s="14">
        <v>16</v>
      </c>
      <c r="N2" s="16"/>
    </row>
    <row r="3" spans="2:14" ht="24" thickBot="1">
      <c r="B3" s="12" t="s">
        <v>5</v>
      </c>
      <c r="C3" s="13"/>
      <c r="D3" s="14" t="s">
        <v>24</v>
      </c>
      <c r="E3" s="15"/>
      <c r="F3" s="16"/>
      <c r="G3" s="11" t="s">
        <v>6</v>
      </c>
      <c r="H3" s="12"/>
      <c r="I3" s="13"/>
      <c r="J3" s="14" t="s">
        <v>25</v>
      </c>
      <c r="K3" s="15"/>
      <c r="L3" s="15"/>
      <c r="M3" s="15"/>
      <c r="N3" s="16"/>
    </row>
    <row r="4" ht="23.25" customHeight="1">
      <c r="B4" s="3" t="s">
        <v>7</v>
      </c>
    </row>
    <row r="5" ht="9" customHeight="1" thickBot="1">
      <c r="B5" s="3"/>
    </row>
    <row r="6" spans="2:14" ht="141" customHeight="1" thickBot="1">
      <c r="B6" s="21" t="s">
        <v>26</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f>16+18</f>
        <v>34</v>
      </c>
      <c r="D11" s="4" t="s">
        <v>4</v>
      </c>
      <c r="E11" s="5">
        <f>14+31</f>
        <v>45</v>
      </c>
      <c r="F11" s="11" t="s">
        <v>10</v>
      </c>
      <c r="G11" s="12"/>
      <c r="H11" s="13"/>
      <c r="I11" s="5">
        <f>6+19</f>
        <v>25</v>
      </c>
      <c r="K11" s="7">
        <f>IF((C11+E11)=0,0,C11/(C11+E11))</f>
        <v>0.43037974683544306</v>
      </c>
      <c r="L11" s="2" t="s">
        <v>12</v>
      </c>
    </row>
    <row r="12" spans="2:6" ht="24" thickBot="1">
      <c r="B12" s="12" t="s">
        <v>2</v>
      </c>
      <c r="C12" s="12"/>
      <c r="D12" s="12"/>
      <c r="E12" s="13"/>
      <c r="F12" s="9" t="str">
        <f>IF((C11+E11)&gt;0,IF(K11&gt;=K8,"PASSED","FAILED"),"UNDECIDED")</f>
        <v>FAILED</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H14" sqref="H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7">
        <v>37280.38333333333</v>
      </c>
      <c r="E2" s="15"/>
      <c r="F2" s="16"/>
      <c r="H2" s="10" t="s">
        <v>14</v>
      </c>
      <c r="K2" s="24" t="s">
        <v>15</v>
      </c>
      <c r="L2" s="24"/>
      <c r="M2" s="14">
        <v>17</v>
      </c>
      <c r="N2" s="16"/>
    </row>
    <row r="3" spans="2:14" ht="24" thickBot="1">
      <c r="B3" s="12" t="s">
        <v>5</v>
      </c>
      <c r="C3" s="13"/>
      <c r="D3" s="14" t="s">
        <v>18</v>
      </c>
      <c r="E3" s="15"/>
      <c r="F3" s="16"/>
      <c r="G3" s="11" t="s">
        <v>6</v>
      </c>
      <c r="H3" s="12"/>
      <c r="I3" s="13"/>
      <c r="J3" s="14" t="s">
        <v>23</v>
      </c>
      <c r="K3" s="15"/>
      <c r="L3" s="15"/>
      <c r="M3" s="15"/>
      <c r="N3" s="16"/>
    </row>
    <row r="4" ht="23.25" customHeight="1">
      <c r="B4" s="3" t="s">
        <v>7</v>
      </c>
    </row>
    <row r="5" ht="9" customHeight="1" thickBot="1">
      <c r="B5" s="3"/>
    </row>
    <row r="6" spans="2:14" ht="141" customHeight="1" thickBot="1">
      <c r="B6" s="21" t="s">
        <v>35</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9.xml><?xml version="1.0" encoding="utf-8"?>
<worksheet xmlns="http://schemas.openxmlformats.org/spreadsheetml/2006/main" xmlns:r="http://schemas.openxmlformats.org/officeDocument/2006/relationships">
  <dimension ref="B2:N18"/>
  <sheetViews>
    <sheetView tabSelected="1"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7">
        <v>37280.384722222225</v>
      </c>
      <c r="E2" s="15"/>
      <c r="F2" s="16"/>
      <c r="H2" s="10" t="s">
        <v>14</v>
      </c>
      <c r="K2" s="24" t="s">
        <v>15</v>
      </c>
      <c r="L2" s="24"/>
      <c r="M2" s="14">
        <v>18</v>
      </c>
      <c r="N2" s="16"/>
    </row>
    <row r="3" spans="2:14" ht="24" thickBot="1">
      <c r="B3" s="12" t="s">
        <v>5</v>
      </c>
      <c r="C3" s="13"/>
      <c r="D3" s="14" t="s">
        <v>18</v>
      </c>
      <c r="E3" s="15"/>
      <c r="F3" s="16"/>
      <c r="G3" s="11" t="s">
        <v>6</v>
      </c>
      <c r="H3" s="12"/>
      <c r="I3" s="13"/>
      <c r="J3" s="14" t="s">
        <v>27</v>
      </c>
      <c r="K3" s="15"/>
      <c r="L3" s="15"/>
      <c r="M3" s="15"/>
      <c r="N3" s="16"/>
    </row>
    <row r="4" ht="23.25" customHeight="1">
      <c r="B4" s="3" t="s">
        <v>7</v>
      </c>
    </row>
    <row r="5" ht="9" customHeight="1" thickBot="1">
      <c r="B5" s="3"/>
    </row>
    <row r="6" spans="2:14" ht="141" customHeight="1" thickBot="1">
      <c r="B6" s="21" t="s">
        <v>36</v>
      </c>
      <c r="C6" s="22"/>
      <c r="D6" s="22"/>
      <c r="E6" s="22"/>
      <c r="F6" s="22"/>
      <c r="G6" s="22"/>
      <c r="H6" s="22"/>
      <c r="I6" s="22"/>
      <c r="J6" s="22"/>
      <c r="K6" s="22"/>
      <c r="L6" s="22"/>
      <c r="M6" s="22"/>
      <c r="N6" s="23"/>
    </row>
    <row r="7" ht="24" thickBot="1"/>
    <row r="8" spans="2:12" ht="24" thickBot="1">
      <c r="B8" s="12" t="s">
        <v>8</v>
      </c>
      <c r="C8" s="12"/>
      <c r="D8" s="12"/>
      <c r="E8" s="12"/>
      <c r="F8" s="13"/>
      <c r="G8" s="18" t="s">
        <v>11</v>
      </c>
      <c r="H8" s="19"/>
      <c r="I8" s="19"/>
      <c r="J8" s="20"/>
      <c r="K8" s="6">
        <f>IF(OR((G8="Technical"),(G8="T"),(G8="Tech")),0.75,0.5)</f>
        <v>0.75</v>
      </c>
      <c r="L8" s="2" t="s">
        <v>9</v>
      </c>
    </row>
    <row r="10" ht="24" thickBot="1">
      <c r="B10" s="1" t="s">
        <v>0</v>
      </c>
    </row>
    <row r="11" spans="2:12" ht="24" thickBot="1">
      <c r="B11" s="4" t="s">
        <v>3</v>
      </c>
      <c r="C11" s="5">
        <v>0</v>
      </c>
      <c r="D11" s="4" t="s">
        <v>4</v>
      </c>
      <c r="E11" s="5">
        <v>0</v>
      </c>
      <c r="F11" s="11" t="s">
        <v>10</v>
      </c>
      <c r="G11" s="12"/>
      <c r="H11" s="13"/>
      <c r="I11" s="5">
        <v>0</v>
      </c>
      <c r="K11" s="7">
        <f>IF((C11+E11)=0,0,C11/(C11+E11))</f>
        <v>0</v>
      </c>
      <c r="L11" s="2" t="s">
        <v>12</v>
      </c>
    </row>
    <row r="12" spans="2:6" ht="24" thickBot="1">
      <c r="B12" s="12" t="s">
        <v>2</v>
      </c>
      <c r="C12" s="12"/>
      <c r="D12" s="12"/>
      <c r="E12" s="13"/>
      <c r="F12" s="9" t="s">
        <v>29</v>
      </c>
    </row>
    <row r="13" ht="24" thickBot="1"/>
    <row r="14" spans="2:6" ht="24" thickBot="1">
      <c r="B14" s="12" t="s">
        <v>1</v>
      </c>
      <c r="C14" s="12"/>
      <c r="D14" s="12"/>
      <c r="E14" s="12"/>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LAN Connect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Love</dc:creator>
  <cp:keywords/>
  <dc:description/>
  <cp:lastModifiedBy>mannix</cp:lastModifiedBy>
  <cp:lastPrinted>2002-01-28T17:28:52Z</cp:lastPrinted>
  <dcterms:created xsi:type="dcterms:W3CDTF">2001-11-20T18:37:16Z</dcterms:created>
  <dcterms:modified xsi:type="dcterms:W3CDTF">2002-01-30T20:37:33Z</dcterms:modified>
  <cp:category/>
  <cp:version/>
  <cp:contentType/>
  <cp:contentStatus/>
</cp:coreProperties>
</file>