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20" windowHeight="9600" tabRatio="860" firstSheet="10" activeTab="18"/>
  </bookViews>
  <sheets>
    <sheet name="Section 4" sheetId="1" r:id="rId1"/>
    <sheet name="Section 4 Ed" sheetId="2" r:id="rId2"/>
    <sheet name="Section 2" sheetId="3" r:id="rId3"/>
    <sheet name="Section 2 Ed" sheetId="4" r:id="rId4"/>
    <sheet name="Section 7" sheetId="5" r:id="rId5"/>
    <sheet name="Section 7 Ed" sheetId="6" r:id="rId6"/>
    <sheet name="Section 3" sheetId="7" r:id="rId7"/>
    <sheet name="Section 3 Ed" sheetId="8" r:id="rId8"/>
    <sheet name="Section 5" sheetId="9" r:id="rId9"/>
    <sheet name="Section 5 Ed" sheetId="10" r:id="rId10"/>
    <sheet name="Section 1" sheetId="11" r:id="rId11"/>
    <sheet name="Section 1 Ed" sheetId="12" r:id="rId12"/>
    <sheet name="Section 6" sheetId="13" r:id="rId13"/>
    <sheet name="Section 6 Ed" sheetId="14" r:id="rId14"/>
    <sheet name="Section 0" sheetId="15" r:id="rId15"/>
    <sheet name="Section 0 Ed" sheetId="16" r:id="rId16"/>
    <sheet name="C Code license" sheetId="17" r:id="rId17"/>
    <sheet name="Authorize D1.0" sheetId="18" r:id="rId18"/>
    <sheet name="RAH" sheetId="19" r:id="rId19"/>
    <sheet name="T&amp;D&amp;N" sheetId="20" r:id="rId20"/>
  </sheets>
  <definedNames/>
  <calcPr fullCalcOnLoad="1"/>
</workbook>
</file>

<file path=xl/sharedStrings.xml><?xml version="1.0" encoding="utf-8"?>
<sst xmlns="http://schemas.openxmlformats.org/spreadsheetml/2006/main" count="381" uniqueCount="55">
  <si>
    <t>Date / Time:</t>
  </si>
  <si>
    <t>(mm/dd/yy  hh:mm AM/PM)</t>
  </si>
  <si>
    <t>Motion #:</t>
  </si>
  <si>
    <t>Moved By:</t>
  </si>
  <si>
    <t>Seconded By:</t>
  </si>
  <si>
    <t>Motion:</t>
  </si>
  <si>
    <t>Type (Technical or Administrative):</t>
  </si>
  <si>
    <t>Technical</t>
  </si>
  <si>
    <t>needed to pass</t>
  </si>
  <si>
    <t>Voting:</t>
  </si>
  <si>
    <t>For:</t>
  </si>
  <si>
    <t>Against:</t>
  </si>
  <si>
    <t>Abstain (or Other type):</t>
  </si>
  <si>
    <t>in favor</t>
  </si>
  <si>
    <t xml:space="preserve">Result (Passed or failed):   </t>
  </si>
  <si>
    <t>Subsidiary Motions:</t>
  </si>
  <si>
    <t>Administrative</t>
  </si>
  <si>
    <t>Tom Alexander</t>
  </si>
  <si>
    <t>Move to grant the editors license to resolve and implement all unresolved editorial comments on Section 0.</t>
  </si>
  <si>
    <t>Necdet Uzun</t>
  </si>
  <si>
    <t>Anoop Ghanwani</t>
  </si>
  <si>
    <t>Move to adopt all resolutions to comments on Section 4 (Clause 9), as resolved by comment resolution ad-hoc, including requests for contributions and requests to form ad-hoc groups as necessary.</t>
  </si>
  <si>
    <t>Move to grant the editors license to resolve and implement all unresolved editorial comments on Section 4 (Clause 9, Fairness).</t>
  </si>
  <si>
    <t>Move to adopt all resolutions to comments on Section 2 (MAC), as resolved by comment resolution ad-hoc, including requests for contributions and requests to form ad-hoc groups as necessary.</t>
  </si>
  <si>
    <t>Move to grant the editors license to resolve and implement all unresolved editorial comments on Section 2 (MAC).</t>
  </si>
  <si>
    <t>Steve Wood</t>
  </si>
  <si>
    <t>David James</t>
  </si>
  <si>
    <t>Bob Love</t>
  </si>
  <si>
    <t>Move to adopt all resolutions to comments on Section 7 (Bridging), as resolved by comment resolution ad-hoc, including requests for contributions and requests to form ad-hoc groups as necessary.</t>
  </si>
  <si>
    <t>Marc Holness</t>
  </si>
  <si>
    <t>Bob Castellano</t>
  </si>
  <si>
    <t>Khaled Amer</t>
  </si>
  <si>
    <t>Move to grant the editors license to resolve and implement all unresolved editorial comments on Section 7 (Bridging).</t>
  </si>
  <si>
    <t>Move to adopt all resolutions to comments on Section 3 (PHY), as resolved by comment resolution ad-hoc, including requests for contributions and requests to form ad-hoc groups as necessary.</t>
  </si>
  <si>
    <t>Harry Peng</t>
  </si>
  <si>
    <t>Rhett Brikovskis</t>
  </si>
  <si>
    <t>Move to grant the editors license to resolve and implement all unresolved editorial comments on Section 3 (PHY).</t>
  </si>
  <si>
    <t>Peter Jones</t>
  </si>
  <si>
    <t>Move to adopt all resolutions to comments on Section 5 (Topology &amp; Protection), as resolved by comment resolution ad-hoc, including requests for contributions and requests to form ad-hoc groups as necessary.</t>
  </si>
  <si>
    <t>Move to grant the editors license to resolve and implement all unresolved editorial comments on Section 5 (Topology &amp; Protection).</t>
  </si>
  <si>
    <t>Move that the C Code and CRC Calculation Annex editor be given editorial license to to resolve the  comments against the C-code and CRC Calculation informative annexes and to update them to conform with the changes adopted for the other clauses.</t>
  </si>
  <si>
    <t>Move to adopt all resolutions to comments on Section 1 (Overview), as resolved by comment resolution ad-hoc, including requests for contributions and requests to form ad-hoc groups as necessary.</t>
  </si>
  <si>
    <t>Move to grant the editors license to resolve and implement all unresolved editorial comments on Section 1 (Overview).</t>
  </si>
  <si>
    <t>Move to adopt all resolutions to comments on Section 6 (OAM &amp; MIB), as resolved by comment resolution ad-hoc, including requests for contributions and requests to form ad-hoc groups as necessary.</t>
  </si>
  <si>
    <t>Move to grant the editors license to resolve and implement all unresolved editorial comments on Section 6 (OAM &amp; MIB).</t>
  </si>
  <si>
    <t>Move to adopt all resolutions to comments on Section 0 (global comments), as resolved by comment resolution ad-hoc, including requests for contributions and requests to form ad-hoc groups as necessary.</t>
  </si>
  <si>
    <t>Jason Fan</t>
  </si>
  <si>
    <t>Jim Kao</t>
  </si>
  <si>
    <t>Bob Sultan</t>
  </si>
  <si>
    <t>John Lemon</t>
  </si>
  <si>
    <t>Lauren Schlicht</t>
  </si>
  <si>
    <t xml:space="preserve">Move to authorize Chief Editor and Editors to create D1.0 based on D0.2 and the instructions contained within those comment resolutions that have been formally approved by the TF at the May 2002 meeting.                                                                                                                                                    
Amended: Change "D1.0" to "D0.3". Moved: Geoff Thompson Seconded: Bob Love
For: 4+8+7=19  Opposed: 5+10+3=18 Abstain: 3+1+4=8
Move to authorize Chief Editor and Editors to create D0.3 based on D0.2 and the instructions contained within those comment resolutions that have been formally approved by the TF at the May 2002 meeting.                                                                                                                                                    </t>
  </si>
  <si>
    <t>Move to change the name of Clause 3 from "Terms and Definitions" to "Terms, Definitions and Notation".</t>
  </si>
  <si>
    <t>Passed</t>
  </si>
  <si>
    <t xml:space="preserve">Move to extend the RAH to work on issues in the current draft and propose text, state machines and tables, as appropriate for fairness issues based on the existing draft.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</si>
</sst>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h:mm\ AM/PM"/>
    <numFmt numFmtId="166" formatCode="&quot;Yes&quot;;&quot;Yes&quot;;&quot;No&quot;"/>
    <numFmt numFmtId="167" formatCode="&quot;True&quot;;&quot;True&quot;;&quot;False&quot;"/>
    <numFmt numFmtId="168" formatCode="&quot;On&quot;;&quot;On&quot;;&quot;Off&quot;"/>
  </numFmts>
  <fonts count="6">
    <font>
      <sz val="10"/>
      <name val="Arial"/>
      <family val="0"/>
    </font>
    <font>
      <sz val="18"/>
      <name val="Arial"/>
      <family val="2"/>
    </font>
    <font>
      <sz val="12"/>
      <name val="Arial"/>
      <family val="2"/>
    </font>
    <font>
      <sz val="16"/>
      <name val="Arial"/>
      <family val="2"/>
    </font>
    <font>
      <u val="single"/>
      <sz val="18"/>
      <name val="Arial"/>
      <family val="2"/>
    </font>
    <font>
      <b/>
      <sz val="18"/>
      <name val="Arial"/>
      <family val="2"/>
    </font>
  </fonts>
  <fills count="2">
    <fill>
      <patternFill/>
    </fill>
    <fill>
      <patternFill patternType="gray125"/>
    </fill>
  </fills>
  <borders count="9">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right"/>
    </xf>
    <xf numFmtId="0" fontId="1" fillId="0" borderId="0" xfId="0" applyFont="1" applyAlignment="1">
      <alignment horizontal="left" vertical="top"/>
    </xf>
    <xf numFmtId="9" fontId="4" fillId="0" borderId="0" xfId="0" applyNumberFormat="1" applyFont="1" applyBorder="1" applyAlignment="1">
      <alignment/>
    </xf>
    <xf numFmtId="0" fontId="1" fillId="0" borderId="0" xfId="0" applyFont="1" applyAlignment="1">
      <alignment horizontal="left"/>
    </xf>
    <xf numFmtId="0" fontId="1" fillId="0" borderId="1" xfId="0" applyFont="1" applyBorder="1" applyAlignment="1">
      <alignment/>
    </xf>
    <xf numFmtId="164" fontId="1" fillId="0" borderId="0" xfId="0" applyNumberFormat="1" applyFont="1" applyAlignment="1">
      <alignment horizontal="right"/>
    </xf>
    <xf numFmtId="0" fontId="5" fillId="0" borderId="1" xfId="0" applyFont="1" applyBorder="1" applyAlignment="1">
      <alignment horizontal="center"/>
    </xf>
    <xf numFmtId="0" fontId="1" fillId="0" borderId="2" xfId="0" applyFont="1" applyBorder="1" applyAlignment="1">
      <alignment/>
    </xf>
    <xf numFmtId="0" fontId="1" fillId="0" borderId="3" xfId="0" applyFont="1" applyBorder="1" applyAlignment="1">
      <alignment horizontal="right"/>
    </xf>
    <xf numFmtId="0" fontId="1" fillId="0" borderId="0" xfId="0" applyFont="1" applyAlignment="1">
      <alignment horizontal="right"/>
    </xf>
    <xf numFmtId="0" fontId="1" fillId="0" borderId="4" xfId="0" applyFont="1" applyBorder="1" applyAlignment="1">
      <alignment horizontal="righ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22" fontId="1" fillId="0" borderId="5" xfId="0" applyNumberFormat="1" applyFont="1" applyBorder="1" applyAlignment="1">
      <alignmen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 fillId="0" borderId="8" xfId="0" applyFont="1" applyBorder="1" applyAlignment="1">
      <alignment horizontal="right"/>
    </xf>
    <xf numFmtId="14" fontId="1" fillId="0" borderId="5"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C18" sqref="C18"/>
    </sheetView>
  </sheetViews>
  <sheetFormatPr defaultColWidth="9.140625" defaultRowHeight="12.75"/>
  <cols>
    <col min="1" max="1" width="1.8515625" style="1" customWidth="1"/>
    <col min="2" max="2" width="10.421875" style="1" customWidth="1"/>
    <col min="3" max="3" width="9.28125" style="1" bestFit="1" customWidth="1"/>
    <col min="4" max="4" width="14.57421875" style="1" customWidth="1"/>
    <col min="5" max="5" width="9.28125" style="1" bestFit="1" customWidth="1"/>
    <col min="6" max="6" width="22.00390625" style="1" customWidth="1"/>
    <col min="7" max="7" width="6.57421875" style="1" customWidth="1"/>
    <col min="8" max="8" width="9.140625" style="1" customWidth="1"/>
    <col min="9" max="9" width="9.28125" style="1" bestFit="1" customWidth="1"/>
    <col min="10" max="10" width="9.140625" style="1" customWidth="1"/>
    <col min="11" max="11" width="13.140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37385.46527777778</v>
      </c>
      <c r="E2" s="15"/>
      <c r="F2" s="16"/>
      <c r="G2" s="2" t="s">
        <v>1</v>
      </c>
      <c r="K2" s="24" t="s">
        <v>2</v>
      </c>
      <c r="L2" s="24"/>
      <c r="M2" s="14">
        <v>1</v>
      </c>
      <c r="N2" s="16"/>
    </row>
    <row r="3" spans="2:14" ht="24" thickBot="1">
      <c r="B3" s="12" t="s">
        <v>3</v>
      </c>
      <c r="C3" s="13"/>
      <c r="D3" s="14" t="s">
        <v>19</v>
      </c>
      <c r="E3" s="15"/>
      <c r="F3" s="16"/>
      <c r="G3" s="11" t="s">
        <v>4</v>
      </c>
      <c r="H3" s="12"/>
      <c r="I3" s="13"/>
      <c r="J3" s="14" t="s">
        <v>20</v>
      </c>
      <c r="K3" s="15"/>
      <c r="L3" s="15"/>
      <c r="M3" s="15"/>
      <c r="N3" s="16"/>
    </row>
    <row r="4" ht="23.25" customHeight="1">
      <c r="B4" s="4" t="s">
        <v>5</v>
      </c>
    </row>
    <row r="5" ht="9" customHeight="1" thickBot="1">
      <c r="B5" s="4"/>
    </row>
    <row r="6" spans="2:14" ht="141" customHeight="1" thickBot="1">
      <c r="B6" s="21" t="s">
        <v>21</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D17" sqref="D17"/>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37385.59027777778</v>
      </c>
      <c r="E2" s="15"/>
      <c r="F2" s="16"/>
      <c r="G2" s="2" t="s">
        <v>1</v>
      </c>
      <c r="K2" s="24" t="s">
        <v>2</v>
      </c>
      <c r="L2" s="24"/>
      <c r="M2" s="14">
        <v>12</v>
      </c>
      <c r="N2" s="16"/>
    </row>
    <row r="3" spans="2:14" ht="24" thickBot="1">
      <c r="B3" s="12" t="s">
        <v>3</v>
      </c>
      <c r="C3" s="13"/>
      <c r="D3" s="14" t="s">
        <v>47</v>
      </c>
      <c r="E3" s="15"/>
      <c r="F3" s="16"/>
      <c r="G3" s="11" t="s">
        <v>4</v>
      </c>
      <c r="H3" s="12"/>
      <c r="I3" s="13"/>
      <c r="J3" s="14" t="s">
        <v>46</v>
      </c>
      <c r="K3" s="15"/>
      <c r="L3" s="15"/>
      <c r="M3" s="15"/>
      <c r="N3" s="16"/>
    </row>
    <row r="4" ht="23.25" customHeight="1">
      <c r="B4" s="4" t="s">
        <v>5</v>
      </c>
    </row>
    <row r="5" ht="9" customHeight="1" thickBot="1">
      <c r="B5" s="4"/>
    </row>
    <row r="6" spans="2:14" ht="141" customHeight="1" thickBot="1">
      <c r="B6" s="21" t="s">
        <v>39</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D17" sqref="D17"/>
    </sheetView>
  </sheetViews>
  <sheetFormatPr defaultColWidth="9.140625" defaultRowHeight="12.75"/>
  <cols>
    <col min="1" max="1" width="1.8515625" style="1" customWidth="1"/>
    <col min="2" max="2" width="10.421875" style="1" customWidth="1"/>
    <col min="3" max="3" width="9.28125" style="1" bestFit="1" customWidth="1"/>
    <col min="4" max="4" width="14.57421875" style="1" customWidth="1"/>
    <col min="5" max="5" width="9.28125" style="1" bestFit="1" customWidth="1"/>
    <col min="6" max="6" width="22.00390625" style="1" customWidth="1"/>
    <col min="7" max="7" width="6.57421875" style="1" customWidth="1"/>
    <col min="8" max="8" width="9.140625" style="1" customWidth="1"/>
    <col min="9" max="9" width="9.28125" style="1" bestFit="1" customWidth="1"/>
    <col min="10" max="10" width="9.140625" style="1" customWidth="1"/>
    <col min="11" max="11" width="13.140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37385.60277777778</v>
      </c>
      <c r="E2" s="15"/>
      <c r="F2" s="16"/>
      <c r="G2" s="2" t="s">
        <v>1</v>
      </c>
      <c r="K2" s="24" t="s">
        <v>2</v>
      </c>
      <c r="L2" s="24"/>
      <c r="M2" s="14">
        <v>13</v>
      </c>
      <c r="N2" s="16"/>
    </row>
    <row r="3" spans="2:14" ht="24" thickBot="1">
      <c r="B3" s="12" t="s">
        <v>3</v>
      </c>
      <c r="C3" s="13"/>
      <c r="D3" s="14" t="s">
        <v>48</v>
      </c>
      <c r="E3" s="15"/>
      <c r="F3" s="16"/>
      <c r="G3" s="11" t="s">
        <v>4</v>
      </c>
      <c r="H3" s="12"/>
      <c r="I3" s="13"/>
      <c r="J3" s="14" t="s">
        <v>27</v>
      </c>
      <c r="K3" s="15"/>
      <c r="L3" s="15"/>
      <c r="M3" s="15"/>
      <c r="N3" s="16"/>
    </row>
    <row r="4" ht="23.25" customHeight="1">
      <c r="B4" s="4" t="s">
        <v>5</v>
      </c>
    </row>
    <row r="5" ht="9" customHeight="1" thickBot="1">
      <c r="B5" s="4"/>
    </row>
    <row r="6" spans="2:14" ht="141" customHeight="1" thickBot="1">
      <c r="B6" s="21" t="s">
        <v>41</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C16" sqref="C1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37385.603472222225</v>
      </c>
      <c r="E2" s="15"/>
      <c r="F2" s="16"/>
      <c r="G2" s="2" t="s">
        <v>1</v>
      </c>
      <c r="K2" s="24" t="s">
        <v>2</v>
      </c>
      <c r="L2" s="24"/>
      <c r="M2" s="14">
        <v>14</v>
      </c>
      <c r="N2" s="16"/>
    </row>
    <row r="3" spans="2:14" ht="24" thickBot="1">
      <c r="B3" s="12" t="s">
        <v>3</v>
      </c>
      <c r="C3" s="13"/>
      <c r="D3" s="14" t="s">
        <v>48</v>
      </c>
      <c r="E3" s="15"/>
      <c r="F3" s="16"/>
      <c r="G3" s="11" t="s">
        <v>4</v>
      </c>
      <c r="H3" s="12"/>
      <c r="I3" s="13"/>
      <c r="J3" s="14" t="s">
        <v>31</v>
      </c>
      <c r="K3" s="15"/>
      <c r="L3" s="15"/>
      <c r="M3" s="15"/>
      <c r="N3" s="16"/>
    </row>
    <row r="4" ht="23.25" customHeight="1">
      <c r="B4" s="4" t="s">
        <v>5</v>
      </c>
    </row>
    <row r="5" ht="9" customHeight="1" thickBot="1">
      <c r="B5" s="4"/>
    </row>
    <row r="6" spans="2:14" ht="141" customHeight="1" thickBot="1">
      <c r="B6" s="21" t="s">
        <v>42</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D18" sqref="D18"/>
    </sheetView>
  </sheetViews>
  <sheetFormatPr defaultColWidth="9.140625" defaultRowHeight="12.75"/>
  <cols>
    <col min="1" max="1" width="1.8515625" style="1" customWidth="1"/>
    <col min="2" max="2" width="10.421875" style="1" customWidth="1"/>
    <col min="3" max="3" width="9.28125" style="1" bestFit="1" customWidth="1"/>
    <col min="4" max="4" width="14.57421875" style="1" customWidth="1"/>
    <col min="5" max="5" width="9.28125" style="1" bestFit="1" customWidth="1"/>
    <col min="6" max="6" width="22.00390625" style="1" customWidth="1"/>
    <col min="7" max="7" width="6.57421875" style="1" customWidth="1"/>
    <col min="8" max="8" width="9.140625" style="1" customWidth="1"/>
    <col min="9" max="9" width="9.28125" style="1" bestFit="1" customWidth="1"/>
    <col min="10" max="10" width="9.140625" style="1" customWidth="1"/>
    <col min="11" max="11" width="13.140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37385.625</v>
      </c>
      <c r="E2" s="15"/>
      <c r="F2" s="16"/>
      <c r="G2" s="2" t="s">
        <v>1</v>
      </c>
      <c r="K2" s="24" t="s">
        <v>2</v>
      </c>
      <c r="L2" s="24"/>
      <c r="M2" s="14">
        <v>15</v>
      </c>
      <c r="N2" s="16"/>
    </row>
    <row r="3" spans="2:14" ht="24" thickBot="1">
      <c r="B3" s="12" t="s">
        <v>3</v>
      </c>
      <c r="C3" s="13"/>
      <c r="D3" s="14" t="s">
        <v>37</v>
      </c>
      <c r="E3" s="15"/>
      <c r="F3" s="16"/>
      <c r="G3" s="11" t="s">
        <v>4</v>
      </c>
      <c r="H3" s="12"/>
      <c r="I3" s="13"/>
      <c r="J3" s="14" t="s">
        <v>35</v>
      </c>
      <c r="K3" s="15"/>
      <c r="L3" s="15"/>
      <c r="M3" s="15"/>
      <c r="N3" s="16"/>
    </row>
    <row r="4" ht="23.25" customHeight="1">
      <c r="B4" s="4" t="s">
        <v>5</v>
      </c>
    </row>
    <row r="5" ht="9" customHeight="1" thickBot="1">
      <c r="B5" s="4"/>
    </row>
    <row r="6" spans="2:14" ht="141" customHeight="1" thickBot="1">
      <c r="B6" s="21" t="s">
        <v>43</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14.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D18" sqref="D18"/>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37385.62569444445</v>
      </c>
      <c r="E2" s="15"/>
      <c r="F2" s="16"/>
      <c r="G2" s="2" t="s">
        <v>1</v>
      </c>
      <c r="K2" s="24" t="s">
        <v>2</v>
      </c>
      <c r="L2" s="24"/>
      <c r="M2" s="14">
        <v>16</v>
      </c>
      <c r="N2" s="16"/>
    </row>
    <row r="3" spans="2:14" ht="24" thickBot="1">
      <c r="B3" s="12" t="s">
        <v>3</v>
      </c>
      <c r="C3" s="13"/>
      <c r="D3" s="14" t="s">
        <v>37</v>
      </c>
      <c r="E3" s="15"/>
      <c r="F3" s="16"/>
      <c r="G3" s="11" t="s">
        <v>4</v>
      </c>
      <c r="H3" s="12"/>
      <c r="I3" s="13"/>
      <c r="J3" s="14" t="s">
        <v>27</v>
      </c>
      <c r="K3" s="15"/>
      <c r="L3" s="15"/>
      <c r="M3" s="15"/>
      <c r="N3" s="16"/>
    </row>
    <row r="4" ht="23.25" customHeight="1">
      <c r="B4" s="4" t="s">
        <v>5</v>
      </c>
    </row>
    <row r="5" ht="9" customHeight="1" thickBot="1">
      <c r="B5" s="4"/>
    </row>
    <row r="6" spans="2:14" ht="141" customHeight="1" thickBot="1">
      <c r="B6" s="21" t="s">
        <v>44</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D16" sqref="D16"/>
    </sheetView>
  </sheetViews>
  <sheetFormatPr defaultColWidth="9.140625" defaultRowHeight="12.75"/>
  <cols>
    <col min="1" max="1" width="1.8515625" style="1" customWidth="1"/>
    <col min="2" max="2" width="10.421875" style="1" customWidth="1"/>
    <col min="3" max="3" width="9.28125" style="1" bestFit="1" customWidth="1"/>
    <col min="4" max="4" width="14.57421875" style="1" customWidth="1"/>
    <col min="5" max="5" width="9.28125" style="1" bestFit="1" customWidth="1"/>
    <col min="6" max="6" width="22.00390625" style="1" customWidth="1"/>
    <col min="7" max="7" width="6.57421875" style="1" customWidth="1"/>
    <col min="8" max="8" width="9.140625" style="1" customWidth="1"/>
    <col min="9" max="9" width="9.28125" style="1" bestFit="1" customWidth="1"/>
    <col min="10" max="10" width="9.140625" style="1" customWidth="1"/>
    <col min="11" max="11" width="13.140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37385.626388888886</v>
      </c>
      <c r="E2" s="15"/>
      <c r="F2" s="16"/>
      <c r="G2" s="2" t="s">
        <v>1</v>
      </c>
      <c r="K2" s="24" t="s">
        <v>2</v>
      </c>
      <c r="L2" s="24"/>
      <c r="M2" s="14">
        <v>17</v>
      </c>
      <c r="N2" s="16"/>
    </row>
    <row r="3" spans="2:14" ht="24" thickBot="1">
      <c r="B3" s="12" t="s">
        <v>3</v>
      </c>
      <c r="C3" s="13"/>
      <c r="D3" s="14" t="s">
        <v>27</v>
      </c>
      <c r="E3" s="15"/>
      <c r="F3" s="16"/>
      <c r="G3" s="11" t="s">
        <v>4</v>
      </c>
      <c r="H3" s="12"/>
      <c r="I3" s="13"/>
      <c r="J3" s="14" t="s">
        <v>17</v>
      </c>
      <c r="K3" s="15"/>
      <c r="L3" s="15"/>
      <c r="M3" s="15"/>
      <c r="N3" s="16"/>
    </row>
    <row r="4" ht="23.25" customHeight="1">
      <c r="B4" s="4" t="s">
        <v>5</v>
      </c>
    </row>
    <row r="5" ht="9" customHeight="1" thickBot="1">
      <c r="B5" s="4"/>
    </row>
    <row r="6" spans="2:14" ht="141" customHeight="1" thickBot="1">
      <c r="B6" s="21" t="s">
        <v>45</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I16" sqref="I1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37385.62777777778</v>
      </c>
      <c r="E2" s="15"/>
      <c r="F2" s="16"/>
      <c r="G2" s="2" t="s">
        <v>1</v>
      </c>
      <c r="K2" s="24" t="s">
        <v>2</v>
      </c>
      <c r="L2" s="24"/>
      <c r="M2" s="14">
        <v>18</v>
      </c>
      <c r="N2" s="16"/>
    </row>
    <row r="3" spans="2:14" ht="24" thickBot="1">
      <c r="B3" s="12" t="s">
        <v>3</v>
      </c>
      <c r="C3" s="13"/>
      <c r="D3" s="14" t="s">
        <v>27</v>
      </c>
      <c r="E3" s="15"/>
      <c r="F3" s="16"/>
      <c r="G3" s="11" t="s">
        <v>4</v>
      </c>
      <c r="H3" s="12"/>
      <c r="I3" s="13"/>
      <c r="J3" s="14" t="s">
        <v>17</v>
      </c>
      <c r="K3" s="15"/>
      <c r="L3" s="15"/>
      <c r="M3" s="15"/>
      <c r="N3" s="16"/>
    </row>
    <row r="4" ht="23.25" customHeight="1">
      <c r="B4" s="4" t="s">
        <v>5</v>
      </c>
    </row>
    <row r="5" ht="9" customHeight="1" thickBot="1">
      <c r="B5" s="4"/>
    </row>
    <row r="6" spans="2:14" ht="141" customHeight="1" thickBot="1">
      <c r="B6" s="21" t="s">
        <v>18</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17.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C17" sqref="C17"/>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37385.62777777778</v>
      </c>
      <c r="E2" s="15"/>
      <c r="F2" s="16"/>
      <c r="G2" s="2" t="s">
        <v>1</v>
      </c>
      <c r="K2" s="24" t="s">
        <v>2</v>
      </c>
      <c r="L2" s="24"/>
      <c r="M2" s="14">
        <v>19</v>
      </c>
      <c r="N2" s="16"/>
    </row>
    <row r="3" spans="2:14" ht="24" thickBot="1">
      <c r="B3" s="12" t="s">
        <v>3</v>
      </c>
      <c r="C3" s="13"/>
      <c r="D3" s="14" t="s">
        <v>27</v>
      </c>
      <c r="E3" s="15"/>
      <c r="F3" s="16"/>
      <c r="G3" s="11" t="s">
        <v>4</v>
      </c>
      <c r="H3" s="12"/>
      <c r="I3" s="13"/>
      <c r="J3" s="14" t="s">
        <v>17</v>
      </c>
      <c r="K3" s="15"/>
      <c r="L3" s="15"/>
      <c r="M3" s="15"/>
      <c r="N3" s="16"/>
    </row>
    <row r="4" ht="23.25" customHeight="1">
      <c r="B4" s="4" t="s">
        <v>5</v>
      </c>
    </row>
    <row r="5" ht="9" customHeight="1" thickBot="1">
      <c r="B5" s="4"/>
    </row>
    <row r="6" spans="2:14" ht="141" customHeight="1" thickBot="1">
      <c r="B6" s="21" t="s">
        <v>40</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18.xml><?xml version="1.0" encoding="utf-8"?>
<worksheet xmlns="http://schemas.openxmlformats.org/spreadsheetml/2006/main" xmlns:r="http://schemas.openxmlformats.org/officeDocument/2006/relationships">
  <dimension ref="B2:N18"/>
  <sheetViews>
    <sheetView zoomScale="75" zoomScaleNormal="75" workbookViewId="0" topLeftCell="A1">
      <selection activeCell="K15" sqref="K15"/>
    </sheetView>
  </sheetViews>
  <sheetFormatPr defaultColWidth="9.140625" defaultRowHeight="12.75"/>
  <cols>
    <col min="1" max="1" width="1.8515625" style="1" customWidth="1"/>
    <col min="2" max="2" width="10.421875" style="1" customWidth="1"/>
    <col min="3" max="3" width="9.28125" style="1" bestFit="1" customWidth="1"/>
    <col min="4" max="4" width="14.57421875" style="1" customWidth="1"/>
    <col min="5" max="5" width="9.28125" style="1" bestFit="1" customWidth="1"/>
    <col min="6" max="6" width="22.00390625" style="1" customWidth="1"/>
    <col min="7" max="7" width="6.57421875" style="1" customWidth="1"/>
    <col min="8" max="8" width="9.140625" style="1" customWidth="1"/>
    <col min="9" max="9" width="9.28125" style="1" bestFit="1" customWidth="1"/>
    <col min="10" max="10" width="9.140625" style="1" customWidth="1"/>
    <col min="11" max="11" width="13.281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37385.629166666666</v>
      </c>
      <c r="E2" s="15"/>
      <c r="F2" s="16"/>
      <c r="G2" s="2" t="s">
        <v>1</v>
      </c>
      <c r="K2" s="24" t="s">
        <v>2</v>
      </c>
      <c r="L2" s="24"/>
      <c r="M2" s="14">
        <v>20</v>
      </c>
      <c r="N2" s="16"/>
    </row>
    <row r="3" spans="2:14" ht="24" thickBot="1">
      <c r="B3" s="12" t="s">
        <v>3</v>
      </c>
      <c r="C3" s="13"/>
      <c r="D3" s="14" t="s">
        <v>49</v>
      </c>
      <c r="E3" s="15"/>
      <c r="F3" s="16"/>
      <c r="G3" s="11" t="s">
        <v>4</v>
      </c>
      <c r="H3" s="12"/>
      <c r="I3" s="13"/>
      <c r="J3" s="14" t="s">
        <v>50</v>
      </c>
      <c r="K3" s="15"/>
      <c r="L3" s="15"/>
      <c r="M3" s="15"/>
      <c r="N3" s="16"/>
    </row>
    <row r="4" ht="23.25" customHeight="1">
      <c r="B4" s="4" t="s">
        <v>5</v>
      </c>
    </row>
    <row r="5" ht="9" customHeight="1" thickBot="1">
      <c r="B5" s="4"/>
    </row>
    <row r="6" spans="2:14" ht="141" customHeight="1" thickBot="1">
      <c r="B6" s="21" t="s">
        <v>51</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19.xml><?xml version="1.0" encoding="utf-8"?>
<worksheet xmlns="http://schemas.openxmlformats.org/spreadsheetml/2006/main" xmlns:r="http://schemas.openxmlformats.org/officeDocument/2006/relationships">
  <dimension ref="B2:N18"/>
  <sheetViews>
    <sheetView tabSelected="1" zoomScale="90" zoomScaleNormal="90" workbookViewId="0" topLeftCell="A1">
      <selection activeCell="G8" sqref="G8:J8"/>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37385.64027777778</v>
      </c>
      <c r="E2" s="15"/>
      <c r="F2" s="16"/>
      <c r="G2" s="2" t="s">
        <v>1</v>
      </c>
      <c r="K2" s="24" t="s">
        <v>2</v>
      </c>
      <c r="L2" s="24"/>
      <c r="M2" s="14">
        <v>21</v>
      </c>
      <c r="N2" s="16"/>
    </row>
    <row r="3" spans="2:14" ht="24" thickBot="1">
      <c r="B3" s="12" t="s">
        <v>3</v>
      </c>
      <c r="C3" s="13"/>
      <c r="D3" s="14" t="s">
        <v>31</v>
      </c>
      <c r="E3" s="15"/>
      <c r="F3" s="16"/>
      <c r="G3" s="11" t="s">
        <v>4</v>
      </c>
      <c r="H3" s="12"/>
      <c r="I3" s="13"/>
      <c r="J3" s="14" t="s">
        <v>27</v>
      </c>
      <c r="K3" s="15"/>
      <c r="L3" s="15"/>
      <c r="M3" s="15"/>
      <c r="N3" s="16"/>
    </row>
    <row r="4" ht="23.25" customHeight="1">
      <c r="B4" s="4" t="s">
        <v>5</v>
      </c>
    </row>
    <row r="5" ht="9" customHeight="1" thickBot="1">
      <c r="B5" s="4"/>
    </row>
    <row r="6" spans="2:14" ht="141" customHeight="1" thickBot="1">
      <c r="B6" s="21" t="s">
        <v>54</v>
      </c>
      <c r="C6" s="22"/>
      <c r="D6" s="22"/>
      <c r="E6" s="22"/>
      <c r="F6" s="22"/>
      <c r="G6" s="22"/>
      <c r="H6" s="22"/>
      <c r="I6" s="22"/>
      <c r="J6" s="22"/>
      <c r="K6" s="22"/>
      <c r="L6" s="22"/>
      <c r="M6" s="22"/>
      <c r="N6" s="23"/>
    </row>
    <row r="7" ht="24" thickBot="1"/>
    <row r="8" spans="2:12" ht="24" thickBot="1">
      <c r="B8" s="12" t="s">
        <v>6</v>
      </c>
      <c r="C8" s="12"/>
      <c r="D8" s="12"/>
      <c r="E8" s="12"/>
      <c r="F8" s="13"/>
      <c r="G8" s="18" t="s">
        <v>16</v>
      </c>
      <c r="H8" s="19"/>
      <c r="I8" s="19"/>
      <c r="J8" s="20"/>
      <c r="K8" s="5">
        <f>IF(OR((G8="Technical"),(G8="T"),(G8="Tech")),0.75,0.5)</f>
        <v>0.5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
        <v>53</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D18" sqref="D18"/>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37385.47777777778</v>
      </c>
      <c r="E2" s="15"/>
      <c r="F2" s="16"/>
      <c r="G2" s="2" t="s">
        <v>1</v>
      </c>
      <c r="K2" s="24" t="s">
        <v>2</v>
      </c>
      <c r="L2" s="24"/>
      <c r="M2" s="14">
        <v>2</v>
      </c>
      <c r="N2" s="16"/>
    </row>
    <row r="3" spans="2:14" ht="24" thickBot="1">
      <c r="B3" s="12" t="s">
        <v>3</v>
      </c>
      <c r="C3" s="13"/>
      <c r="D3" s="14" t="s">
        <v>19</v>
      </c>
      <c r="E3" s="15"/>
      <c r="F3" s="16"/>
      <c r="G3" s="11" t="s">
        <v>4</v>
      </c>
      <c r="H3" s="12"/>
      <c r="I3" s="13"/>
      <c r="J3" s="14" t="s">
        <v>20</v>
      </c>
      <c r="K3" s="15"/>
      <c r="L3" s="15"/>
      <c r="M3" s="15"/>
      <c r="N3" s="16"/>
    </row>
    <row r="4" ht="23.25" customHeight="1">
      <c r="B4" s="4" t="s">
        <v>5</v>
      </c>
    </row>
    <row r="5" ht="9" customHeight="1" thickBot="1">
      <c r="B5" s="4"/>
    </row>
    <row r="6" spans="2:14" ht="141" customHeight="1" thickBot="1">
      <c r="B6" s="21" t="s">
        <v>22</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D19" sqref="D19"/>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37385.64027777778</v>
      </c>
      <c r="E2" s="15"/>
      <c r="F2" s="16"/>
      <c r="G2" s="2" t="s">
        <v>1</v>
      </c>
      <c r="K2" s="24" t="s">
        <v>2</v>
      </c>
      <c r="L2" s="24"/>
      <c r="M2" s="14">
        <v>22</v>
      </c>
      <c r="N2" s="16"/>
    </row>
    <row r="3" spans="2:14" ht="24" thickBot="1">
      <c r="B3" s="12" t="s">
        <v>3</v>
      </c>
      <c r="C3" s="13"/>
      <c r="D3" s="14" t="s">
        <v>48</v>
      </c>
      <c r="E3" s="15"/>
      <c r="F3" s="16"/>
      <c r="G3" s="11" t="s">
        <v>4</v>
      </c>
      <c r="H3" s="12"/>
      <c r="I3" s="13"/>
      <c r="J3" s="14" t="s">
        <v>27</v>
      </c>
      <c r="K3" s="15"/>
      <c r="L3" s="15"/>
      <c r="M3" s="15"/>
      <c r="N3" s="16"/>
    </row>
    <row r="4" ht="23.25" customHeight="1">
      <c r="B4" s="4" t="s">
        <v>5</v>
      </c>
    </row>
    <row r="5" ht="9" customHeight="1" thickBot="1">
      <c r="B5" s="4"/>
    </row>
    <row r="6" spans="2:14" ht="141" customHeight="1" thickBot="1">
      <c r="B6" s="21" t="s">
        <v>52</v>
      </c>
      <c r="C6" s="22"/>
      <c r="D6" s="22"/>
      <c r="E6" s="22"/>
      <c r="F6" s="22"/>
      <c r="G6" s="22"/>
      <c r="H6" s="22"/>
      <c r="I6" s="22"/>
      <c r="J6" s="22"/>
      <c r="K6" s="22"/>
      <c r="L6" s="22"/>
      <c r="M6" s="22"/>
      <c r="N6" s="23"/>
    </row>
    <row r="7" ht="24" thickBot="1"/>
    <row r="8" spans="2:12" ht="24" thickBot="1">
      <c r="B8" s="12" t="s">
        <v>6</v>
      </c>
      <c r="C8" s="12"/>
      <c r="D8" s="12"/>
      <c r="E8" s="12"/>
      <c r="F8" s="13"/>
      <c r="G8" s="18" t="s">
        <v>16</v>
      </c>
      <c r="H8" s="19"/>
      <c r="I8" s="19"/>
      <c r="J8" s="20"/>
      <c r="K8" s="5">
        <f>IF(OR((G8="Technical"),(G8="T"),(G8="Tech")),0.75,0.5)</f>
        <v>0.5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I17" sqref="I17"/>
    </sheetView>
  </sheetViews>
  <sheetFormatPr defaultColWidth="9.140625" defaultRowHeight="12.75"/>
  <cols>
    <col min="1" max="1" width="1.8515625" style="1" customWidth="1"/>
    <col min="2" max="2" width="10.421875" style="1" customWidth="1"/>
    <col min="3" max="3" width="9.28125" style="1" bestFit="1" customWidth="1"/>
    <col min="4" max="4" width="14.57421875" style="1" customWidth="1"/>
    <col min="5" max="5" width="9.28125" style="1" bestFit="1" customWidth="1"/>
    <col min="6" max="6" width="22.00390625" style="1" customWidth="1"/>
    <col min="7" max="7" width="6.57421875" style="1" customWidth="1"/>
    <col min="8" max="8" width="9.140625" style="1" customWidth="1"/>
    <col min="9" max="9" width="9.28125" style="1" bestFit="1" customWidth="1"/>
    <col min="10" max="10" width="9.140625" style="1" customWidth="1"/>
    <col min="11" max="11" width="13.140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37385.56458333333</v>
      </c>
      <c r="E2" s="15"/>
      <c r="F2" s="16"/>
      <c r="G2" s="2" t="s">
        <v>1</v>
      </c>
      <c r="K2" s="24" t="s">
        <v>2</v>
      </c>
      <c r="L2" s="24"/>
      <c r="M2" s="14">
        <v>3</v>
      </c>
      <c r="N2" s="16"/>
    </row>
    <row r="3" spans="2:14" ht="24" thickBot="1">
      <c r="B3" s="12" t="s">
        <v>3</v>
      </c>
      <c r="C3" s="13"/>
      <c r="D3" s="14" t="s">
        <v>25</v>
      </c>
      <c r="E3" s="15"/>
      <c r="F3" s="16"/>
      <c r="G3" s="11" t="s">
        <v>4</v>
      </c>
      <c r="H3" s="12"/>
      <c r="I3" s="13"/>
      <c r="J3" s="14" t="s">
        <v>26</v>
      </c>
      <c r="K3" s="15"/>
      <c r="L3" s="15"/>
      <c r="M3" s="15"/>
      <c r="N3" s="16"/>
    </row>
    <row r="4" ht="23.25" customHeight="1">
      <c r="B4" s="4" t="s">
        <v>5</v>
      </c>
    </row>
    <row r="5" ht="9" customHeight="1" thickBot="1">
      <c r="B5" s="4"/>
    </row>
    <row r="6" spans="2:14" ht="141" customHeight="1" thickBot="1">
      <c r="B6" s="21" t="s">
        <v>23</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L14" sqref="L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25">
        <v>37385.56597222222</v>
      </c>
      <c r="E2" s="15"/>
      <c r="F2" s="16"/>
      <c r="G2" s="2" t="s">
        <v>1</v>
      </c>
      <c r="K2" s="24" t="s">
        <v>2</v>
      </c>
      <c r="L2" s="24"/>
      <c r="M2" s="14">
        <v>4</v>
      </c>
      <c r="N2" s="16"/>
    </row>
    <row r="3" spans="2:14" ht="24" thickBot="1">
      <c r="B3" s="12" t="s">
        <v>3</v>
      </c>
      <c r="C3" s="13"/>
      <c r="D3" s="14" t="s">
        <v>27</v>
      </c>
      <c r="E3" s="15"/>
      <c r="F3" s="16"/>
      <c r="G3" s="11" t="s">
        <v>4</v>
      </c>
      <c r="H3" s="12"/>
      <c r="I3" s="13"/>
      <c r="J3" s="14" t="s">
        <v>25</v>
      </c>
      <c r="K3" s="15"/>
      <c r="L3" s="15"/>
      <c r="M3" s="15"/>
      <c r="N3" s="16"/>
    </row>
    <row r="4" ht="23.25" customHeight="1">
      <c r="B4" s="4" t="s">
        <v>5</v>
      </c>
    </row>
    <row r="5" ht="9" customHeight="1" thickBot="1">
      <c r="B5" s="4"/>
    </row>
    <row r="6" spans="2:14" ht="141" customHeight="1" thickBot="1">
      <c r="B6" s="21" t="s">
        <v>24</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D17" sqref="D17"/>
    </sheetView>
  </sheetViews>
  <sheetFormatPr defaultColWidth="9.140625" defaultRowHeight="12.75"/>
  <cols>
    <col min="1" max="1" width="1.8515625" style="1" customWidth="1"/>
    <col min="2" max="2" width="10.421875" style="1" customWidth="1"/>
    <col min="3" max="3" width="9.28125" style="1" bestFit="1" customWidth="1"/>
    <col min="4" max="4" width="14.57421875" style="1" customWidth="1"/>
    <col min="5" max="5" width="9.28125" style="1" bestFit="1" customWidth="1"/>
    <col min="6" max="6" width="22.00390625" style="1" customWidth="1"/>
    <col min="7" max="7" width="6.57421875" style="1" customWidth="1"/>
    <col min="8" max="8" width="9.140625" style="1" customWidth="1"/>
    <col min="9" max="9" width="9.28125" style="1" bestFit="1" customWidth="1"/>
    <col min="10" max="10" width="9.140625" style="1" customWidth="1"/>
    <col min="11" max="11" width="13.140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37385.57916666667</v>
      </c>
      <c r="E2" s="15"/>
      <c r="F2" s="16"/>
      <c r="G2" s="2" t="s">
        <v>1</v>
      </c>
      <c r="K2" s="24" t="s">
        <v>2</v>
      </c>
      <c r="L2" s="24"/>
      <c r="M2" s="14">
        <v>7</v>
      </c>
      <c r="N2" s="16"/>
    </row>
    <row r="3" spans="2:14" ht="24" thickBot="1">
      <c r="B3" s="12" t="s">
        <v>3</v>
      </c>
      <c r="C3" s="13"/>
      <c r="D3" s="14" t="s">
        <v>29</v>
      </c>
      <c r="E3" s="15"/>
      <c r="F3" s="16"/>
      <c r="G3" s="11" t="s">
        <v>4</v>
      </c>
      <c r="H3" s="12"/>
      <c r="I3" s="13"/>
      <c r="J3" s="14" t="s">
        <v>30</v>
      </c>
      <c r="K3" s="15"/>
      <c r="L3" s="15"/>
      <c r="M3" s="15"/>
      <c r="N3" s="16"/>
    </row>
    <row r="4" ht="23.25" customHeight="1">
      <c r="B4" s="4" t="s">
        <v>5</v>
      </c>
    </row>
    <row r="5" ht="9" customHeight="1" thickBot="1">
      <c r="B5" s="4"/>
    </row>
    <row r="6" spans="2:14" ht="141" customHeight="1" thickBot="1">
      <c r="B6" s="21" t="s">
        <v>28</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C18" sqref="C18"/>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37385.57986111111</v>
      </c>
      <c r="E2" s="15"/>
      <c r="F2" s="16"/>
      <c r="G2" s="2" t="s">
        <v>1</v>
      </c>
      <c r="K2" s="24" t="s">
        <v>2</v>
      </c>
      <c r="L2" s="24"/>
      <c r="M2" s="14">
        <v>8</v>
      </c>
      <c r="N2" s="16"/>
    </row>
    <row r="3" spans="2:14" ht="24" thickBot="1">
      <c r="B3" s="12" t="s">
        <v>3</v>
      </c>
      <c r="C3" s="13"/>
      <c r="D3" s="14" t="s">
        <v>27</v>
      </c>
      <c r="E3" s="15"/>
      <c r="F3" s="16"/>
      <c r="G3" s="11" t="s">
        <v>4</v>
      </c>
      <c r="H3" s="12"/>
      <c r="I3" s="13"/>
      <c r="J3" s="14" t="s">
        <v>31</v>
      </c>
      <c r="K3" s="15"/>
      <c r="L3" s="15"/>
      <c r="M3" s="15"/>
      <c r="N3" s="16"/>
    </row>
    <row r="4" ht="23.25" customHeight="1">
      <c r="B4" s="4" t="s">
        <v>5</v>
      </c>
    </row>
    <row r="5" ht="9" customHeight="1" thickBot="1">
      <c r="B5" s="4"/>
    </row>
    <row r="6" spans="2:14" ht="141" customHeight="1" thickBot="1">
      <c r="B6" s="21" t="s">
        <v>32</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D16" sqref="D16"/>
    </sheetView>
  </sheetViews>
  <sheetFormatPr defaultColWidth="9.140625" defaultRowHeight="12.75"/>
  <cols>
    <col min="1" max="1" width="1.8515625" style="1" customWidth="1"/>
    <col min="2" max="2" width="10.421875" style="1" customWidth="1"/>
    <col min="3" max="3" width="9.28125" style="1" bestFit="1" customWidth="1"/>
    <col min="4" max="4" width="14.57421875" style="1" customWidth="1"/>
    <col min="5" max="5" width="9.28125" style="1" bestFit="1" customWidth="1"/>
    <col min="6" max="6" width="22.00390625" style="1" customWidth="1"/>
    <col min="7" max="7" width="6.57421875" style="1" customWidth="1"/>
    <col min="8" max="8" width="9.140625" style="1" customWidth="1"/>
    <col min="9" max="9" width="9.28125" style="1" bestFit="1" customWidth="1"/>
    <col min="10" max="10" width="9.140625" style="1" customWidth="1"/>
    <col min="11" max="11" width="13.140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37385.58472222222</v>
      </c>
      <c r="E2" s="15"/>
      <c r="F2" s="16"/>
      <c r="G2" s="2" t="s">
        <v>1</v>
      </c>
      <c r="K2" s="24" t="s">
        <v>2</v>
      </c>
      <c r="L2" s="24"/>
      <c r="M2" s="14">
        <v>9</v>
      </c>
      <c r="N2" s="16"/>
    </row>
    <row r="3" spans="2:14" ht="24" thickBot="1">
      <c r="B3" s="12" t="s">
        <v>3</v>
      </c>
      <c r="C3" s="13"/>
      <c r="D3" s="14" t="s">
        <v>34</v>
      </c>
      <c r="E3" s="15"/>
      <c r="F3" s="16"/>
      <c r="G3" s="11" t="s">
        <v>4</v>
      </c>
      <c r="H3" s="12"/>
      <c r="I3" s="13"/>
      <c r="J3" s="14" t="s">
        <v>35</v>
      </c>
      <c r="K3" s="15"/>
      <c r="L3" s="15"/>
      <c r="M3" s="15"/>
      <c r="N3" s="16"/>
    </row>
    <row r="4" ht="23.25" customHeight="1">
      <c r="B4" s="4" t="s">
        <v>5</v>
      </c>
    </row>
    <row r="5" ht="9" customHeight="1" thickBot="1">
      <c r="B5" s="4"/>
    </row>
    <row r="6" spans="2:14" ht="141" customHeight="1" thickBot="1">
      <c r="B6" s="21" t="s">
        <v>33</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D17" sqref="D17"/>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37385.58541666667</v>
      </c>
      <c r="E2" s="15"/>
      <c r="F2" s="16"/>
      <c r="G2" s="2" t="s">
        <v>1</v>
      </c>
      <c r="K2" s="24" t="s">
        <v>2</v>
      </c>
      <c r="L2" s="24"/>
      <c r="M2" s="14">
        <v>10</v>
      </c>
      <c r="N2" s="16"/>
    </row>
    <row r="3" spans="2:14" ht="24" thickBot="1">
      <c r="B3" s="12" t="s">
        <v>3</v>
      </c>
      <c r="C3" s="13"/>
      <c r="D3" s="14" t="s">
        <v>35</v>
      </c>
      <c r="E3" s="15"/>
      <c r="F3" s="16"/>
      <c r="G3" s="11" t="s">
        <v>4</v>
      </c>
      <c r="H3" s="12"/>
      <c r="I3" s="13"/>
      <c r="J3" s="14" t="s">
        <v>37</v>
      </c>
      <c r="K3" s="15"/>
      <c r="L3" s="15"/>
      <c r="M3" s="15"/>
      <c r="N3" s="16"/>
    </row>
    <row r="4" ht="23.25" customHeight="1">
      <c r="B4" s="4" t="s">
        <v>5</v>
      </c>
    </row>
    <row r="5" ht="9" customHeight="1" thickBot="1">
      <c r="B5" s="4"/>
    </row>
    <row r="6" spans="2:14" ht="141" customHeight="1" thickBot="1">
      <c r="B6" s="21" t="s">
        <v>36</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B2:N18"/>
  <sheetViews>
    <sheetView zoomScale="90" zoomScaleNormal="90" workbookViewId="0" topLeftCell="A1">
      <selection activeCell="D17" sqref="D17"/>
    </sheetView>
  </sheetViews>
  <sheetFormatPr defaultColWidth="9.140625" defaultRowHeight="12.75"/>
  <cols>
    <col min="1" max="1" width="1.8515625" style="1" customWidth="1"/>
    <col min="2" max="2" width="10.421875" style="1" customWidth="1"/>
    <col min="3" max="3" width="9.28125" style="1" bestFit="1" customWidth="1"/>
    <col min="4" max="4" width="14.57421875" style="1" customWidth="1"/>
    <col min="5" max="5" width="9.28125" style="1" bestFit="1" customWidth="1"/>
    <col min="6" max="6" width="22.00390625" style="1" customWidth="1"/>
    <col min="7" max="7" width="6.57421875" style="1" customWidth="1"/>
    <col min="8" max="8" width="9.140625" style="1" customWidth="1"/>
    <col min="9" max="9" width="9.28125" style="1" bestFit="1" customWidth="1"/>
    <col min="10" max="10" width="9.140625" style="1" customWidth="1"/>
    <col min="11" max="11" width="13.140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37385.59027777778</v>
      </c>
      <c r="E2" s="15"/>
      <c r="F2" s="16"/>
      <c r="G2" s="2" t="s">
        <v>1</v>
      </c>
      <c r="K2" s="24" t="s">
        <v>2</v>
      </c>
      <c r="L2" s="24"/>
      <c r="M2" s="14">
        <v>11</v>
      </c>
      <c r="N2" s="16"/>
    </row>
    <row r="3" spans="2:14" ht="24" thickBot="1">
      <c r="B3" s="12" t="s">
        <v>3</v>
      </c>
      <c r="C3" s="13"/>
      <c r="D3" s="14" t="s">
        <v>46</v>
      </c>
      <c r="E3" s="15"/>
      <c r="F3" s="16"/>
      <c r="G3" s="11" t="s">
        <v>4</v>
      </c>
      <c r="H3" s="12"/>
      <c r="I3" s="13"/>
      <c r="J3" s="14" t="s">
        <v>47</v>
      </c>
      <c r="K3" s="15"/>
      <c r="L3" s="15"/>
      <c r="M3" s="15"/>
      <c r="N3" s="16"/>
    </row>
    <row r="4" ht="23.25" customHeight="1">
      <c r="B4" s="4" t="s">
        <v>5</v>
      </c>
    </row>
    <row r="5" ht="9" customHeight="1" thickBot="1">
      <c r="B5" s="4"/>
    </row>
    <row r="6" spans="2:14" ht="141" customHeight="1" thickBot="1">
      <c r="B6" s="21" t="s">
        <v>38</v>
      </c>
      <c r="C6" s="22"/>
      <c r="D6" s="22"/>
      <c r="E6" s="22"/>
      <c r="F6" s="22"/>
      <c r="G6" s="22"/>
      <c r="H6" s="22"/>
      <c r="I6" s="22"/>
      <c r="J6" s="22"/>
      <c r="K6" s="22"/>
      <c r="L6" s="22"/>
      <c r="M6" s="22"/>
      <c r="N6" s="23"/>
    </row>
    <row r="7" ht="24" thickBot="1"/>
    <row r="8" spans="2:12" ht="24" thickBot="1">
      <c r="B8" s="12" t="s">
        <v>6</v>
      </c>
      <c r="C8" s="12"/>
      <c r="D8" s="12"/>
      <c r="E8" s="12"/>
      <c r="F8" s="13"/>
      <c r="G8" s="18" t="s">
        <v>7</v>
      </c>
      <c r="H8" s="19"/>
      <c r="I8" s="19"/>
      <c r="J8" s="20"/>
      <c r="K8" s="5">
        <f>IF(OR((G8="Technical"),(G8="T"),(G8="Tech")),0.75,0.5)</f>
        <v>0.75</v>
      </c>
      <c r="L8" s="6" t="s">
        <v>8</v>
      </c>
    </row>
    <row r="10" ht="24" thickBot="1">
      <c r="B10" s="1" t="s">
        <v>9</v>
      </c>
    </row>
    <row r="11" spans="2:12" ht="24" thickBot="1">
      <c r="B11" s="3" t="s">
        <v>10</v>
      </c>
      <c r="C11" s="7">
        <v>999</v>
      </c>
      <c r="D11" s="3" t="s">
        <v>11</v>
      </c>
      <c r="E11" s="7">
        <v>0</v>
      </c>
      <c r="F11" s="11" t="s">
        <v>12</v>
      </c>
      <c r="G11" s="12"/>
      <c r="H11" s="13"/>
      <c r="I11" s="7">
        <v>0</v>
      </c>
      <c r="K11" s="8">
        <f>IF((C11+E11)=0,0,C11/(C11+E11))</f>
        <v>1</v>
      </c>
      <c r="L11" s="6" t="s">
        <v>13</v>
      </c>
    </row>
    <row r="12" spans="2:6" ht="24" thickBot="1">
      <c r="B12" s="12" t="s">
        <v>14</v>
      </c>
      <c r="C12" s="12"/>
      <c r="D12" s="12"/>
      <c r="E12" s="13"/>
      <c r="F12" s="9" t="str">
        <f>IF((C11+E11)&gt;0,IF(K11&gt;=K8,"PASSED","FAILED"),"UNDECIDED")</f>
        <v>PASSED</v>
      </c>
    </row>
    <row r="13" ht="24" thickBot="1"/>
    <row r="14" spans="2:6" ht="24" thickBot="1">
      <c r="B14" s="12" t="s">
        <v>15</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PMC-Sierra,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Alexander</dc:creator>
  <cp:keywords/>
  <dc:description/>
  <cp:lastModifiedBy>B J Lee</cp:lastModifiedBy>
  <dcterms:created xsi:type="dcterms:W3CDTF">2002-01-23T18:44:20Z</dcterms:created>
  <dcterms:modified xsi:type="dcterms:W3CDTF">2002-06-13T19:48:06Z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-431715093</vt:i4>
  </property>
  <property fmtid="{D5CDD505-2E9C-101B-9397-08002B2CF9AE}" pid="4" name="_EmailSubje">
    <vt:lpwstr>Meeting minutes for May 2002 Interim</vt:lpwstr>
  </property>
  <property fmtid="{D5CDD505-2E9C-101B-9397-08002B2CF9AE}" pid="5" name="_AuthorEma">
    <vt:lpwstr>bjlee@tropicnetworks.com</vt:lpwstr>
  </property>
  <property fmtid="{D5CDD505-2E9C-101B-9397-08002B2CF9AE}" pid="6" name="_AuthorEmailDisplayNa">
    <vt:lpwstr>BJ Lee</vt:lpwstr>
  </property>
</Properties>
</file>