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<sst xmlns="http://schemas.openxmlformats.org/spreadsheetml/2006/main" count="23" uniqueCount="23">
  <si>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September Interim Meeting Financials</t>
  </si>
  <si>
    <t>Revenue</t>
  </si>
  <si>
    <t>Expenses</t>
  </si>
  <si>
    <t>Registration</t>
  </si>
  <si>
    <t>Office Supplies</t>
  </si>
  <si>
    <t>Catering + Room</t>
  </si>
  <si>
    <t>Deposit</t>
  </si>
  <si>
    <t>Profit</t>
  </si>
  <si>
    <t>Advance January</t>
  </si>
  <si>
    <t>Network</t>
  </si>
  <si>
    <t>Network Buildout</t>
  </si>
  <si>
    <t>Nexland Router</t>
  </si>
  <si>
    <t>8 Switches</t>
  </si>
  <si>
    <t>8 Cables</t>
  </si>
  <si>
    <t>Shipping Case</t>
  </si>
  <si>
    <t>VGA Cable</t>
  </si>
  <si>
    <t>Duct Tape</t>
  </si>
  <si>
    <t>4*Access Points</t>
  </si>
  <si>
    <t>(C$)</t>
  </si>
  <si>
    <t>(US$)</t>
  </si>
  <si>
    <t>Balance</t>
  </si>
  <si>
    <t>Gift for Minou</t>
  </si>
  <si>
    <t>Owed to Mike (C$)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</si>
</sst>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202" zoomScaleNormal="202" workbookViewId="0" topLeftCell="A1">
      <selection activeCell="A17" sqref="A1:G17"/>
    </sheetView>
  </sheetViews>
  <sheetFormatPr defaultColWidth="9.140625" defaultRowHeight="12.75"/>
  <sheetData>
    <row r="1" ht="12.75">
      <c r="A1" t="s">
        <v>0</v>
      </c>
    </row>
    <row r="3" spans="1:7" ht="12.75">
      <c r="A3" t="s">
        <v>1</v>
      </c>
      <c r="C3" t="s">
        <v>19</v>
      </c>
      <c r="E3" t="s">
        <v>10</v>
      </c>
      <c r="G3" t="s">
        <v>18</v>
      </c>
    </row>
    <row r="4" spans="1:7" ht="12.75">
      <c r="A4" t="s">
        <v>3</v>
      </c>
      <c r="C4">
        <v>32800</v>
      </c>
      <c r="E4" t="s">
        <v>11</v>
      </c>
      <c r="G4">
        <v>400.18</v>
      </c>
    </row>
    <row r="5" spans="5:7" ht="12.75">
      <c r="E5" t="s">
        <v>12</v>
      </c>
      <c r="G5">
        <f>99.99*8*1.15</f>
        <v>919.9079999999999</v>
      </c>
    </row>
    <row r="6" spans="1:7" ht="12.75">
      <c r="A6" t="s">
        <v>2</v>
      </c>
      <c r="E6" t="s">
        <v>13</v>
      </c>
      <c r="G6">
        <f>19.99*8*1.15</f>
        <v>183.90799999999996</v>
      </c>
    </row>
    <row r="7" spans="1:7" ht="12.75">
      <c r="A7" t="s">
        <v>4</v>
      </c>
      <c r="C7">
        <v>140.54</v>
      </c>
      <c r="E7" t="s">
        <v>14</v>
      </c>
      <c r="G7">
        <v>809.6</v>
      </c>
    </row>
    <row r="8" spans="1:7" ht="12.75">
      <c r="A8" t="s">
        <v>5</v>
      </c>
      <c r="C8">
        <v>13734.67</v>
      </c>
      <c r="E8" t="s">
        <v>15</v>
      </c>
      <c r="G8">
        <f>49.99*1.15</f>
        <v>57.488499999999995</v>
      </c>
    </row>
    <row r="9" spans="1:7" ht="12.75">
      <c r="A9" t="s">
        <v>6</v>
      </c>
      <c r="C9">
        <v>5750</v>
      </c>
      <c r="E9" t="s">
        <v>16</v>
      </c>
      <c r="G9">
        <f>25</f>
        <v>25</v>
      </c>
    </row>
    <row r="10" spans="1:7" ht="12.75">
      <c r="A10" t="s">
        <v>8</v>
      </c>
      <c r="C10">
        <v>2500</v>
      </c>
      <c r="E10" t="s">
        <v>17</v>
      </c>
      <c r="G10">
        <f>1499*1.15/0.6</f>
        <v>2873.0833333333335</v>
      </c>
    </row>
    <row r="11" ht="12.75">
      <c r="G11">
        <f>SUM(G4:G10)</f>
        <v>5269.167833333333</v>
      </c>
    </row>
    <row r="12" spans="1:3" ht="12.75">
      <c r="A12" t="s">
        <v>7</v>
      </c>
      <c r="C12">
        <f>C4-C10-C9-C8-C7</f>
        <v>10674.789999999999</v>
      </c>
    </row>
    <row r="14" spans="1:3" ht="12.75">
      <c r="A14" t="s">
        <v>9</v>
      </c>
      <c r="C14">
        <f>G11*0.66</f>
        <v>3477.6507699999997</v>
      </c>
    </row>
    <row r="15" spans="1:7" ht="12.75">
      <c r="A15" t="s">
        <v>21</v>
      </c>
      <c r="C15">
        <v>200</v>
      </c>
      <c r="E15" t="s">
        <v>22</v>
      </c>
      <c r="G15">
        <f>G11+C15*1.59</f>
        <v>5587.167833333333</v>
      </c>
    </row>
    <row r="17" spans="1:3" ht="12.75">
      <c r="A17" t="s">
        <v>20</v>
      </c>
      <c r="C17">
        <f>C12-C14-C15</f>
        <v>6997.139229999999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User</dc:creator>
  <cp:keywords/>
  <dc:description/>
  <cp:lastModifiedBy>Cisco User</cp:lastModifiedBy>
  <dcterms:created xsi:type="dcterms:W3CDTF">2001-11-12T03:52:54Z</dcterms:created>
  <dcterms:modified xsi:type="dcterms:W3CDTF">2001-11-12T04:08:53Z</dcterms:modified>
  <cp:category/>
  <cp:version/>
  <cp:contentType/>
  <cp:contentStatus/>
</cp:coreProperties>
</file>