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a76b78698ac40a99/Documents/IEEE 802/IEEE/802/Meetings/Plenaries/16_03/"/>
    </mc:Choice>
  </mc:AlternateContent>
  <bookViews>
    <workbookView xWindow="0" yWindow="0" windowWidth="23040" windowHeight="9410"/>
  </bookViews>
  <sheets>
    <sheet name="EC_Opening_Agenda" sheetId="1" r:id="rId1"/>
  </sheets>
  <definedNames>
    <definedName name="Excel_BuiltIn_Print_Area_1_1">EC_Opening_Agenda!$A$1:$F$66</definedName>
    <definedName name="_xlnm.Print_Area" localSheetId="0">EC_Opening_Agenda!$A$1:$F$67</definedName>
    <definedName name="Print_Area_MI">EC_Opening_Agenda!$A$1:$E$48</definedName>
    <definedName name="PRINT_AREA_MI_1">EC_Opening_Agenda!$A$1:$E$48</definedName>
  </definedNames>
  <calcPr calcId="171027" concurrentCalc="0"/>
</workbook>
</file>

<file path=xl/calcChain.xml><?xml version="1.0" encoding="utf-8"?>
<calcChain xmlns="http://schemas.openxmlformats.org/spreadsheetml/2006/main">
  <c r="F9" i="1" l="1"/>
  <c r="F10" i="1"/>
  <c r="F11" i="1"/>
  <c r="F12" i="1"/>
  <c r="F13" i="1"/>
  <c r="F14" i="1"/>
  <c r="F15" i="1"/>
  <c r="F16" i="1"/>
  <c r="F17" i="1"/>
  <c r="F18" i="1"/>
  <c r="F19" i="1"/>
  <c r="F21" i="1"/>
  <c r="F22" i="1"/>
  <c r="F23" i="1"/>
  <c r="F24" i="1"/>
  <c r="F25" i="1"/>
  <c r="A19" i="1"/>
  <c r="A11" i="1"/>
  <c r="A12" i="1"/>
  <c r="A13" i="1"/>
  <c r="A14" i="1"/>
  <c r="A1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A48" i="1"/>
  <c r="A49" i="1"/>
  <c r="A47" i="1"/>
  <c r="A50" i="1"/>
  <c r="A51" i="1"/>
  <c r="A52" i="1"/>
  <c r="F54" i="1"/>
  <c r="F55" i="1"/>
  <c r="F56" i="1"/>
  <c r="F57" i="1"/>
  <c r="F58" i="1"/>
  <c r="F59" i="1"/>
  <c r="F60" i="1"/>
  <c r="F61" i="1"/>
  <c r="A56" i="1"/>
  <c r="A57" i="1"/>
  <c r="A58" i="1"/>
  <c r="A59" i="1"/>
  <c r="A22" i="1"/>
  <c r="A23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25" i="1"/>
  <c r="A26" i="1"/>
  <c r="A40" i="1"/>
  <c r="A41" i="1"/>
  <c r="A42" i="1"/>
  <c r="A43" i="1"/>
  <c r="A44" i="1"/>
  <c r="A45" i="1"/>
  <c r="A60" i="1"/>
</calcChain>
</file>

<file path=xl/sharedStrings.xml><?xml version="1.0" encoding="utf-8"?>
<sst xmlns="http://schemas.openxmlformats.org/spreadsheetml/2006/main" count="164" uniqueCount="87">
  <si>
    <t>AGENDA  -  IEEE 802 LMSC EXECUTIVE COMMITTEE MEETING</t>
  </si>
  <si>
    <t>Key:</t>
  </si>
  <si>
    <t xml:space="preserve"> </t>
  </si>
  <si>
    <t>ME - Motion, External, MI - Motion, Internal, DT- Discussion Topic, II - Information Item</t>
  </si>
  <si>
    <t>Special Orders</t>
  </si>
  <si>
    <t>Category  (* = consent agenda)</t>
  </si>
  <si>
    <t>MEETING CALLED TO ORDER</t>
  </si>
  <si>
    <t>Nikolich</t>
  </si>
  <si>
    <t>MI</t>
  </si>
  <si>
    <t>APPROVE OR MODIFY AGENDA</t>
  </si>
  <si>
    <t>MI*</t>
  </si>
  <si>
    <t>II*</t>
  </si>
  <si>
    <t>LMSC items</t>
  </si>
  <si>
    <t>II</t>
  </si>
  <si>
    <t>LMSC Email Ballot Recap</t>
  </si>
  <si>
    <t>List of Drafts to Sponsor Ballot</t>
  </si>
  <si>
    <t>List of Drafts to Revcom</t>
  </si>
  <si>
    <t>PARS to NesCom</t>
  </si>
  <si>
    <t>Notice of Study Groups / pre-PAR activity under consideration/status of existing SGs</t>
  </si>
  <si>
    <t>Gilb</t>
  </si>
  <si>
    <t>DT</t>
  </si>
  <si>
    <t>Rosdahl</t>
  </si>
  <si>
    <t>Treasurer's report</t>
  </si>
  <si>
    <t>Chaplin</t>
  </si>
  <si>
    <t>Document publication priority update</t>
  </si>
  <si>
    <t>EC meeting schedule (rules, SA, etc.)</t>
  </si>
  <si>
    <t>ADJOURN SEC MEETING</t>
  </si>
  <si>
    <t>ME - Motion, External        MI - Motion, Internal</t>
  </si>
  <si>
    <t>DT- Discussion Topic           II - Information Item</t>
  </si>
  <si>
    <t>D'Ambrosia</t>
  </si>
  <si>
    <t>Thaler</t>
  </si>
  <si>
    <t>Turner</t>
  </si>
  <si>
    <t>Chair's Opening Report</t>
  </si>
  <si>
    <t>Officers / 802 Reports</t>
  </si>
  <si>
    <t>Standing Committee Reports</t>
  </si>
  <si>
    <t>Liaison Reports</t>
  </si>
  <si>
    <t>IEEE-SA Reports</t>
  </si>
  <si>
    <t>3GPP Status Report</t>
  </si>
  <si>
    <t>Lynch</t>
  </si>
  <si>
    <t>Heile</t>
  </si>
  <si>
    <t>Get IEEE 802 Update</t>
  </si>
  <si>
    <t>IEEE-SA PR and Mktg Tracking Reports</t>
  </si>
  <si>
    <t>IEEE-SA Active Standards Report</t>
  </si>
  <si>
    <t>Kim</t>
  </si>
  <si>
    <t>Draft documents to EC Ballot</t>
  </si>
  <si>
    <t>802 JTC1 Standing Committee Status Report and plans for week</t>
  </si>
  <si>
    <t>Myles</t>
  </si>
  <si>
    <t>802 EC / ITU Standing Committee Status Report and plans for week</t>
  </si>
  <si>
    <t>IEEE 802 / IETF Standing Committee Status Report and plans for week</t>
  </si>
  <si>
    <t>IEEE 802 Wireless Chairs Standing Committee Status Report and plans for week</t>
  </si>
  <si>
    <t>IEEE 802 Regulatory Report and plans for week</t>
  </si>
  <si>
    <t>Parsons</t>
  </si>
  <si>
    <t>Review 802 Task Force Agenda</t>
  </si>
  <si>
    <t>IEEE-SA Global Activities Report</t>
  </si>
  <si>
    <t>Chair's Announcements</t>
  </si>
  <si>
    <t>EC Affiliation Update</t>
  </si>
  <si>
    <t>Future venues</t>
  </si>
  <si>
    <t>APPROVE Motion: Approve  minutes of Nov 2015 Opening Meeting</t>
  </si>
  <si>
    <t>APPROVE Motion: Approve  minutes of Nov 2015 Closing Meeting</t>
  </si>
  <si>
    <t>APPROVE Motion: Approve  minutes of Feb conference call</t>
  </si>
  <si>
    <t>APPROVE MOTION: Approve minutes of Jan EC Leadership Workshop</t>
  </si>
  <si>
    <t>APPROVE MOTION; Approve Exec Session Minutes from Jan EC Leadership Workshop</t>
  </si>
  <si>
    <t>Action Item Recap (Nov Plenary,  Jan Workshop, EC Feb Teleconference)</t>
  </si>
  <si>
    <t>Marks</t>
  </si>
  <si>
    <t xml:space="preserve">Fee Waivers: Staff and Invited Guest 
     Richard Burbidge – 3GPP RAN2 chair (Intel)
     Philippe Reininger – 3GPP RAN3 chair (Huawei)
     Sasha Sirotkin – 3GPP LWA rapporteur (Intel)
</t>
  </si>
  <si>
    <t>Election Process</t>
  </si>
  <si>
    <t>June Interim EC Telecon Notice</t>
  </si>
  <si>
    <t>BoG Update</t>
  </si>
  <si>
    <t>Stds Board UPdate (approved projects, standards, withdrawals)</t>
  </si>
  <si>
    <t>Cross 802 Topics (e.g., Tutorials)</t>
  </si>
  <si>
    <t>Shellhammer</t>
  </si>
  <si>
    <t>Motion to initiate Sponsor Ballot to move 802.17 Standards to inacitive status</t>
  </si>
  <si>
    <t>Indemnification Policy Update</t>
  </si>
  <si>
    <t>Monday 8:00AM -10:00AM</t>
  </si>
  <si>
    <t>IEEE SA Staff Support</t>
  </si>
  <si>
    <t>ME</t>
  </si>
  <si>
    <t>IEEE 802 5G/IMT-2020 Standing Committee report and plans for the week</t>
  </si>
  <si>
    <t xml:space="preserve">APPROVE Motion: Approve updated IEEE P802.3bw press release (See http://ieee802.org/secmail/msg19952.html) </t>
  </si>
  <si>
    <t>Rules update</t>
  </si>
  <si>
    <t>Introduction - IEEE 802 and ISOC Cooperative Fellowship Pilot Program- Fellowship Recipients</t>
  </si>
  <si>
    <t>10:00AM</t>
  </si>
  <si>
    <t>5.01a</t>
  </si>
  <si>
    <t>In Memorium - Kim T. Chang</t>
  </si>
  <si>
    <t>r05</t>
  </si>
  <si>
    <t>Nikolich / Dambrosia</t>
  </si>
  <si>
    <t>Lemon / Parsons</t>
  </si>
  <si>
    <t>Thaler / Gilb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</si>
</sst>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&quot; &quot;General"/>
    <numFmt numFmtId="165" formatCode="hh&quot;:&quot;mm&quot; &quot;AM/PM&quot; &quot;"/>
    <numFmt numFmtId="166" formatCode="h&quot;:&quot;mm;@"/>
    <numFmt numFmtId="167" formatCode="[$$-409]#,##0.00;[Red]&quot;-&quot;[$$-409]#,##0.00"/>
    <numFmt numFmtId="168" formatCode="0.000"/>
    <numFmt numFmtId="169" formatCode="0.0"/>
  </numFmts>
  <fonts count="26" x14ac:knownFonts="1">
    <font>
      <sz val="12"/>
      <color rgb="FF000000"/>
      <name val="Courier New"/>
      <family val="3"/>
    </font>
    <font>
      <sz val="12"/>
      <color rgb="FF000000"/>
      <name val="Courier New"/>
      <family val="3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sz val="11"/>
      <color rgb="FF800080"/>
      <name val="Calibri"/>
      <family val="2"/>
    </font>
    <font>
      <b/>
      <sz val="11"/>
      <color rgb="FFFF0000"/>
      <name val="Calibri"/>
      <family val="2"/>
    </font>
    <font>
      <b/>
      <sz val="11"/>
      <color rgb="FFFFFFFF"/>
      <name val="Calibri"/>
      <family val="2"/>
    </font>
    <font>
      <i/>
      <sz val="11"/>
      <color rgb="FF808080"/>
      <name val="Calibri"/>
      <family val="2"/>
    </font>
    <font>
      <sz val="11"/>
      <color rgb="FF008000"/>
      <name val="Calibri"/>
      <family val="2"/>
    </font>
    <font>
      <b/>
      <i/>
      <sz val="16"/>
      <color rgb="FF000000"/>
      <name val="Courier New"/>
      <family val="3"/>
    </font>
    <font>
      <b/>
      <sz val="15"/>
      <color rgb="FF333399"/>
      <name val="Calibri"/>
      <family val="2"/>
    </font>
    <font>
      <b/>
      <sz val="13"/>
      <color rgb="FF333399"/>
      <name val="Calibri"/>
      <family val="2"/>
    </font>
    <font>
      <b/>
      <sz val="11"/>
      <color rgb="FF333399"/>
      <name val="Calibri"/>
      <family val="2"/>
    </font>
    <font>
      <sz val="11"/>
      <color rgb="FF333399"/>
      <name val="Calibri"/>
      <family val="2"/>
    </font>
    <font>
      <sz val="11"/>
      <color rgb="FFFF0000"/>
      <name val="Calibri"/>
      <family val="2"/>
    </font>
    <font>
      <sz val="11"/>
      <color rgb="FF808000"/>
      <name val="Calibri"/>
      <family val="2"/>
    </font>
    <font>
      <b/>
      <sz val="11"/>
      <color rgb="FF424242"/>
      <name val="Calibri"/>
      <family val="2"/>
    </font>
    <font>
      <b/>
      <i/>
      <u/>
      <sz val="12"/>
      <color rgb="FF000000"/>
      <name val="Courier New"/>
      <family val="3"/>
    </font>
    <font>
      <b/>
      <sz val="18"/>
      <color rgb="FF333399"/>
      <name val="Cambria"/>
      <family val="1"/>
    </font>
    <font>
      <b/>
      <sz val="11"/>
      <color rgb="FF000000"/>
      <name val="Calibri"/>
      <family val="2"/>
    </font>
    <font>
      <b/>
      <sz val="8"/>
      <color rgb="FF000000"/>
      <name val="Times New Roman"/>
      <family val="1"/>
    </font>
    <font>
      <sz val="8"/>
      <color rgb="FF000000"/>
      <name val="Courier New"/>
      <family val="3"/>
    </font>
    <font>
      <b/>
      <sz val="10"/>
      <color rgb="FF000000"/>
      <name val="Times New Roman"/>
      <family val="1"/>
    </font>
    <font>
      <sz val="12"/>
      <color rgb="FF000000"/>
      <name val="Calibri"/>
      <family val="2"/>
    </font>
    <font>
      <b/>
      <sz val="8"/>
      <color theme="1"/>
      <name val="Times New Roman"/>
      <family val="1"/>
    </font>
    <font>
      <b/>
      <strike/>
      <sz val="8"/>
      <color rgb="FF000000"/>
      <name val="Times New Roman"/>
      <family val="1"/>
    </font>
  </fonts>
  <fills count="25">
    <fill>
      <patternFill patternType="none"/>
    </fill>
    <fill>
      <patternFill patternType="gray125"/>
    </fill>
    <fill>
      <patternFill patternType="solid">
        <fgColor rgb="FFA6CAF0"/>
        <bgColor rgb="FFA6CAF0"/>
      </patternFill>
    </fill>
    <fill>
      <patternFill patternType="solid">
        <fgColor rgb="FFFF8080"/>
        <bgColor rgb="FFFF8080"/>
      </patternFill>
    </fill>
    <fill>
      <patternFill patternType="solid">
        <fgColor rgb="FFFFFFC0"/>
        <bgColor rgb="FFFFFFC0"/>
      </patternFill>
    </fill>
    <fill>
      <patternFill patternType="solid">
        <fgColor rgb="FFE3E3E3"/>
        <bgColor rgb="FFE3E3E3"/>
      </patternFill>
    </fill>
    <fill>
      <patternFill patternType="solid">
        <fgColor rgb="FFA0E0E0"/>
        <bgColor rgb="FFA0E0E0"/>
      </patternFill>
    </fill>
    <fill>
      <patternFill patternType="solid">
        <fgColor rgb="FFFFFF99"/>
        <bgColor rgb="FFFFFF99"/>
      </patternFill>
    </fill>
    <fill>
      <patternFill patternType="solid">
        <fgColor rgb="FFCC9CCC"/>
        <bgColor rgb="FFCC9CCC"/>
      </patternFill>
    </fill>
    <fill>
      <patternFill patternType="solid">
        <fgColor rgb="FF996666"/>
        <bgColor rgb="FF996666"/>
      </patternFill>
    </fill>
    <fill>
      <patternFill patternType="solid">
        <fgColor rgb="FF999933"/>
        <bgColor rgb="FF999933"/>
      </patternFill>
    </fill>
    <fill>
      <patternFill patternType="solid">
        <fgColor rgb="FF3333CC"/>
        <bgColor rgb="FF3333CC"/>
      </patternFill>
    </fill>
    <fill>
      <patternFill patternType="solid">
        <fgColor rgb="FF666699"/>
        <bgColor rgb="FF666699"/>
      </patternFill>
    </fill>
    <fill>
      <patternFill patternType="solid">
        <fgColor rgb="FF33CCCC"/>
        <bgColor rgb="FF33CCCC"/>
      </patternFill>
    </fill>
    <fill>
      <patternFill patternType="solid">
        <fgColor rgb="FFFF0000"/>
        <bgColor rgb="FFFF0000"/>
      </patternFill>
    </fill>
    <fill>
      <patternFill patternType="solid">
        <fgColor rgb="FFCC99FF"/>
        <bgColor rgb="FFCC99FF"/>
      </patternFill>
    </fill>
    <fill>
      <patternFill patternType="solid">
        <fgColor rgb="FFFFFFFF"/>
        <bgColor rgb="FFFFFFFF"/>
      </patternFill>
    </fill>
    <fill>
      <patternFill patternType="solid">
        <fgColor rgb="FF969696"/>
        <bgColor rgb="FF969696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rgb="FFFFFF00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rgb="FFFF000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rgb="FFFFFFFF"/>
      </patternFill>
    </fill>
  </fills>
  <borders count="19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424242"/>
      </left>
      <right style="double">
        <color rgb="FF424242"/>
      </right>
      <top style="double">
        <color rgb="FF424242"/>
      </top>
      <bottom style="double">
        <color rgb="FF424242"/>
      </bottom>
      <diagonal/>
    </border>
    <border>
      <left/>
      <right/>
      <top/>
      <bottom style="thick">
        <color rgb="FF3333CC"/>
      </bottom>
      <diagonal/>
    </border>
    <border>
      <left/>
      <right/>
      <top/>
      <bottom style="thick">
        <color rgb="FFA0E0E0"/>
      </bottom>
      <diagonal/>
    </border>
    <border>
      <left/>
      <right/>
      <top/>
      <bottom style="medium">
        <color rgb="FFA0E0E0"/>
      </bottom>
      <diagonal/>
    </border>
    <border>
      <left/>
      <right/>
      <top/>
      <bottom style="double">
        <color rgb="FFFF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424242"/>
      </left>
      <right style="thin">
        <color rgb="FF424242"/>
      </right>
      <top style="thin">
        <color rgb="FF424242"/>
      </top>
      <bottom style="thin">
        <color rgb="FF424242"/>
      </bottom>
      <diagonal/>
    </border>
    <border>
      <left/>
      <right/>
      <top style="thin">
        <color rgb="FF3333CC"/>
      </top>
      <bottom style="double">
        <color rgb="FF3333CC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46">
    <xf numFmtId="164" fontId="0" fillId="0" borderId="0"/>
    <xf numFmtId="164" fontId="18" fillId="0" borderId="0" applyNumberFormat="0" applyBorder="0" applyProtection="0"/>
    <xf numFmtId="164" fontId="10" fillId="0" borderId="3" applyNumberFormat="0" applyProtection="0"/>
    <xf numFmtId="164" fontId="11" fillId="0" borderId="4" applyNumberFormat="0" applyProtection="0"/>
    <xf numFmtId="164" fontId="12" fillId="0" borderId="5" applyNumberFormat="0" applyProtection="0"/>
    <xf numFmtId="164" fontId="12" fillId="0" borderId="0" applyNumberFormat="0" applyBorder="0" applyProtection="0"/>
    <xf numFmtId="164" fontId="8" fillId="6" borderId="0" applyNumberFormat="0" applyBorder="0" applyProtection="0"/>
    <xf numFmtId="164" fontId="4" fillId="15" borderId="0" applyNumberFormat="0" applyBorder="0" applyProtection="0"/>
    <xf numFmtId="164" fontId="15" fillId="7" borderId="0" applyNumberFormat="0" applyBorder="0" applyProtection="0"/>
    <xf numFmtId="164" fontId="13" fillId="7" borderId="1" applyNumberFormat="0" applyProtection="0"/>
    <xf numFmtId="164" fontId="16" fillId="16" borderId="8" applyNumberFormat="0" applyProtection="0"/>
    <xf numFmtId="164" fontId="5" fillId="16" borderId="1" applyNumberFormat="0" applyProtection="0"/>
    <xf numFmtId="164" fontId="14" fillId="0" borderId="6" applyNumberFormat="0" applyProtection="0"/>
    <xf numFmtId="164" fontId="6" fillId="17" borderId="2" applyNumberFormat="0" applyProtection="0"/>
    <xf numFmtId="164" fontId="14" fillId="0" borderId="0" applyNumberFormat="0" applyBorder="0" applyProtection="0"/>
    <xf numFmtId="164" fontId="1" fillId="4" borderId="7" applyNumberFormat="0" applyFont="0" applyProtection="0"/>
    <xf numFmtId="164" fontId="7" fillId="0" borderId="0" applyNumberFormat="0" applyBorder="0" applyProtection="0"/>
    <xf numFmtId="164" fontId="19" fillId="0" borderId="9" applyNumberFormat="0" applyProtection="0"/>
    <xf numFmtId="164" fontId="3" fillId="11" borderId="0" applyNumberFormat="0" applyBorder="0" applyProtection="0"/>
    <xf numFmtId="164" fontId="2" fillId="2" borderId="0" applyNumberFormat="0" applyBorder="0" applyProtection="0"/>
    <xf numFmtId="164" fontId="2" fillId="6" borderId="0" applyNumberFormat="0" applyBorder="0" applyProtection="0"/>
    <xf numFmtId="164" fontId="3" fillId="6" borderId="0" applyNumberFormat="0" applyBorder="0" applyProtection="0"/>
    <xf numFmtId="164" fontId="3" fillId="9" borderId="0" applyNumberFormat="0" applyBorder="0" applyProtection="0"/>
    <xf numFmtId="164" fontId="2" fillId="3" borderId="0" applyNumberFormat="0" applyBorder="0" applyProtection="0"/>
    <xf numFmtId="164" fontId="2" fillId="3" borderId="0" applyNumberFormat="0" applyBorder="0" applyProtection="0"/>
    <xf numFmtId="164" fontId="3" fillId="9" borderId="0" applyNumberFormat="0" applyBorder="0" applyProtection="0"/>
    <xf numFmtId="164" fontId="3" fillId="10" borderId="0" applyNumberFormat="0" applyBorder="0" applyProtection="0"/>
    <xf numFmtId="164" fontId="2" fillId="4" borderId="0" applyNumberFormat="0" applyBorder="0" applyProtection="0"/>
    <xf numFmtId="164" fontId="2" fillId="7" borderId="0" applyNumberFormat="0" applyBorder="0" applyProtection="0"/>
    <xf numFmtId="164" fontId="3" fillId="10" borderId="0" applyNumberFormat="0" applyBorder="0" applyProtection="0"/>
    <xf numFmtId="164" fontId="3" fillId="12" borderId="0" applyNumberFormat="0" applyBorder="0" applyProtection="0"/>
    <xf numFmtId="164" fontId="2" fillId="5" borderId="0" applyNumberFormat="0" applyBorder="0" applyProtection="0"/>
    <xf numFmtId="164" fontId="2" fillId="8" borderId="0" applyNumberFormat="0" applyBorder="0" applyProtection="0"/>
    <xf numFmtId="164" fontId="3" fillId="8" borderId="0" applyNumberFormat="0" applyBorder="0" applyProtection="0"/>
    <xf numFmtId="164" fontId="3" fillId="13" borderId="0" applyNumberFormat="0" applyBorder="0" applyProtection="0"/>
    <xf numFmtId="164" fontId="2" fillId="6" borderId="0" applyNumberFormat="0" applyBorder="0" applyProtection="0"/>
    <xf numFmtId="164" fontId="2" fillId="6" borderId="0" applyNumberFormat="0" applyBorder="0" applyProtection="0"/>
    <xf numFmtId="164" fontId="3" fillId="6" borderId="0" applyNumberFormat="0" applyBorder="0" applyProtection="0"/>
    <xf numFmtId="164" fontId="3" fillId="14" borderId="0" applyNumberFormat="0" applyBorder="0" applyProtection="0"/>
    <xf numFmtId="164" fontId="2" fillId="4" borderId="0" applyNumberFormat="0" applyBorder="0" applyProtection="0"/>
    <xf numFmtId="164" fontId="2" fillId="4" borderId="0" applyNumberFormat="0" applyBorder="0" applyProtection="0"/>
    <xf numFmtId="164" fontId="3" fillId="3" borderId="0" applyNumberFormat="0" applyBorder="0" applyProtection="0"/>
    <xf numFmtId="164" fontId="9" fillId="0" borderId="0" applyNumberFormat="0" applyBorder="0" applyProtection="0">
      <alignment horizontal="center"/>
    </xf>
    <xf numFmtId="164" fontId="9" fillId="0" borderId="0" applyNumberFormat="0" applyBorder="0" applyProtection="0">
      <alignment horizontal="center" textRotation="90"/>
    </xf>
    <xf numFmtId="164" fontId="17" fillId="0" borderId="0" applyNumberFormat="0" applyBorder="0" applyProtection="0"/>
    <xf numFmtId="167" fontId="17" fillId="0" borderId="0" applyBorder="0" applyProtection="0"/>
  </cellStyleXfs>
  <cellXfs count="145">
    <xf numFmtId="164" fontId="0" fillId="0" borderId="0" xfId="0"/>
    <xf numFmtId="164" fontId="20" fillId="0" borderId="10" xfId="0" applyFont="1" applyFill="1" applyBorder="1" applyAlignment="1">
      <alignment horizontal="left" vertical="top"/>
    </xf>
    <xf numFmtId="164" fontId="20" fillId="0" borderId="10" xfId="0" applyFont="1" applyBorder="1" applyAlignment="1">
      <alignment vertical="top"/>
    </xf>
    <xf numFmtId="164" fontId="20" fillId="0" borderId="10" xfId="0" applyFont="1" applyFill="1" applyBorder="1" applyAlignment="1" applyProtection="1">
      <alignment horizontal="center" vertical="top" wrapText="1"/>
    </xf>
    <xf numFmtId="164" fontId="20" fillId="0" borderId="10" xfId="0" applyFont="1" applyBorder="1" applyAlignment="1">
      <alignment vertical="top" wrapText="1"/>
    </xf>
    <xf numFmtId="1" fontId="20" fillId="0" borderId="10" xfId="0" applyNumberFormat="1" applyFont="1" applyBorder="1" applyAlignment="1">
      <alignment vertical="top"/>
    </xf>
    <xf numFmtId="164" fontId="20" fillId="0" borderId="10" xfId="0" applyFont="1" applyBorder="1" applyAlignment="1">
      <alignment horizontal="right" vertical="top"/>
    </xf>
    <xf numFmtId="164" fontId="0" fillId="0" borderId="0" xfId="0" applyAlignment="1">
      <alignment vertical="top"/>
    </xf>
    <xf numFmtId="166" fontId="20" fillId="0" borderId="10" xfId="0" applyNumberFormat="1" applyFont="1" applyBorder="1" applyAlignment="1">
      <alignment vertical="top"/>
    </xf>
    <xf numFmtId="49" fontId="20" fillId="0" borderId="10" xfId="0" applyNumberFormat="1" applyFont="1" applyFill="1" applyBorder="1" applyAlignment="1" applyProtection="1">
      <alignment horizontal="left" vertical="top"/>
    </xf>
    <xf numFmtId="164" fontId="20" fillId="0" borderId="10" xfId="0" applyFont="1" applyFill="1" applyBorder="1" applyAlignment="1" applyProtection="1">
      <alignment horizontal="left" vertical="top"/>
    </xf>
    <xf numFmtId="1" fontId="20" fillId="0" borderId="10" xfId="0" applyNumberFormat="1" applyFont="1" applyBorder="1" applyAlignment="1" applyProtection="1">
      <alignment vertical="top"/>
    </xf>
    <xf numFmtId="165" fontId="20" fillId="0" borderId="10" xfId="0" applyNumberFormat="1" applyFont="1" applyBorder="1" applyAlignment="1" applyProtection="1">
      <alignment horizontal="right" vertical="top"/>
    </xf>
    <xf numFmtId="166" fontId="20" fillId="0" borderId="10" xfId="0" applyNumberFormat="1" applyFont="1" applyBorder="1" applyAlignment="1" applyProtection="1">
      <alignment vertical="top"/>
    </xf>
    <xf numFmtId="164" fontId="20" fillId="14" borderId="10" xfId="0" applyFont="1" applyFill="1" applyBorder="1" applyAlignment="1" applyProtection="1">
      <alignment horizontal="left" vertical="top"/>
    </xf>
    <xf numFmtId="164" fontId="20" fillId="14" borderId="10" xfId="0" applyFont="1" applyFill="1" applyBorder="1" applyAlignment="1">
      <alignment vertical="top"/>
    </xf>
    <xf numFmtId="164" fontId="20" fillId="14" borderId="10" xfId="0" applyFont="1" applyFill="1" applyBorder="1" applyAlignment="1">
      <alignment vertical="top" wrapText="1"/>
    </xf>
    <xf numFmtId="164" fontId="21" fillId="14" borderId="10" xfId="0" applyFont="1" applyFill="1" applyBorder="1" applyAlignment="1">
      <alignment vertical="top" wrapText="1"/>
    </xf>
    <xf numFmtId="1" fontId="21" fillId="14" borderId="10" xfId="0" applyNumberFormat="1" applyFont="1" applyFill="1" applyBorder="1" applyAlignment="1">
      <alignment vertical="top"/>
    </xf>
    <xf numFmtId="164" fontId="21" fillId="14" borderId="10" xfId="0" applyFont="1" applyFill="1" applyBorder="1" applyAlignment="1">
      <alignment horizontal="right" vertical="top"/>
    </xf>
    <xf numFmtId="166" fontId="21" fillId="14" borderId="10" xfId="0" applyNumberFormat="1" applyFont="1" applyFill="1" applyBorder="1" applyAlignment="1">
      <alignment vertical="top"/>
    </xf>
    <xf numFmtId="164" fontId="20" fillId="18" borderId="10" xfId="0" applyFont="1" applyFill="1" applyBorder="1" applyAlignment="1">
      <alignment vertical="top"/>
    </xf>
    <xf numFmtId="164" fontId="20" fillId="18" borderId="10" xfId="0" applyFont="1" applyFill="1" applyBorder="1" applyAlignment="1" applyProtection="1">
      <alignment horizontal="left" vertical="top"/>
    </xf>
    <xf numFmtId="164" fontId="20" fillId="18" borderId="10" xfId="0" applyFont="1" applyFill="1" applyBorder="1" applyAlignment="1" applyProtection="1">
      <alignment horizontal="left" vertical="top" wrapText="1"/>
    </xf>
    <xf numFmtId="164" fontId="20" fillId="18" borderId="10" xfId="0" applyFont="1" applyFill="1" applyBorder="1" applyAlignment="1">
      <alignment vertical="top" wrapText="1"/>
    </xf>
    <xf numFmtId="1" fontId="20" fillId="18" borderId="10" xfId="0" applyNumberFormat="1" applyFont="1" applyFill="1" applyBorder="1" applyAlignment="1">
      <alignment vertical="top"/>
    </xf>
    <xf numFmtId="165" fontId="20" fillId="18" borderId="10" xfId="0" applyNumberFormat="1" applyFont="1" applyFill="1" applyBorder="1" applyAlignment="1" applyProtection="1">
      <alignment horizontal="right" vertical="top"/>
    </xf>
    <xf numFmtId="166" fontId="20" fillId="18" borderId="10" xfId="0" applyNumberFormat="1" applyFont="1" applyFill="1" applyBorder="1" applyAlignment="1">
      <alignment vertical="top"/>
    </xf>
    <xf numFmtId="164" fontId="20" fillId="0" borderId="10" xfId="0" applyFont="1" applyFill="1" applyBorder="1" applyAlignment="1">
      <alignment vertical="top"/>
    </xf>
    <xf numFmtId="164" fontId="20" fillId="0" borderId="10" xfId="0" applyFont="1" applyFill="1" applyBorder="1" applyAlignment="1" applyProtection="1">
      <alignment horizontal="left" vertical="top" wrapText="1"/>
    </xf>
    <xf numFmtId="164" fontId="20" fillId="0" borderId="10" xfId="0" applyFont="1" applyFill="1" applyBorder="1" applyAlignment="1">
      <alignment vertical="top" wrapText="1"/>
    </xf>
    <xf numFmtId="1" fontId="20" fillId="0" borderId="10" xfId="0" applyNumberFormat="1" applyFont="1" applyFill="1" applyBorder="1" applyAlignment="1">
      <alignment vertical="top"/>
    </xf>
    <xf numFmtId="165" fontId="20" fillId="0" borderId="10" xfId="0" applyNumberFormat="1" applyFont="1" applyFill="1" applyBorder="1" applyAlignment="1" applyProtection="1">
      <alignment horizontal="right" vertical="top"/>
    </xf>
    <xf numFmtId="166" fontId="20" fillId="0" borderId="10" xfId="0" applyNumberFormat="1" applyFont="1" applyFill="1" applyBorder="1" applyAlignment="1">
      <alignment vertical="top"/>
    </xf>
    <xf numFmtId="2" fontId="20" fillId="0" borderId="10" xfId="0" applyNumberFormat="1" applyFont="1" applyFill="1" applyBorder="1" applyAlignment="1" applyProtection="1">
      <alignment horizontal="left" vertical="top"/>
    </xf>
    <xf numFmtId="1" fontId="20" fillId="0" borderId="10" xfId="0" applyNumberFormat="1" applyFont="1" applyBorder="1" applyAlignment="1" applyProtection="1">
      <alignment horizontal="right" vertical="top"/>
    </xf>
    <xf numFmtId="166" fontId="20" fillId="0" borderId="10" xfId="0" applyNumberFormat="1" applyFont="1" applyBorder="1" applyAlignment="1" applyProtection="1">
      <alignment horizontal="right" vertical="top"/>
    </xf>
    <xf numFmtId="2" fontId="20" fillId="18" borderId="10" xfId="0" applyNumberFormat="1" applyFont="1" applyFill="1" applyBorder="1" applyAlignment="1" applyProtection="1">
      <alignment horizontal="left" vertical="top"/>
    </xf>
    <xf numFmtId="1" fontId="20" fillId="18" borderId="10" xfId="0" applyNumberFormat="1" applyFont="1" applyFill="1" applyBorder="1" applyAlignment="1" applyProtection="1">
      <alignment horizontal="right" vertical="top"/>
    </xf>
    <xf numFmtId="166" fontId="20" fillId="18" borderId="10" xfId="0" applyNumberFormat="1" applyFont="1" applyFill="1" applyBorder="1" applyAlignment="1" applyProtection="1">
      <alignment horizontal="right" vertical="top"/>
    </xf>
    <xf numFmtId="164" fontId="0" fillId="16" borderId="0" xfId="0" applyFill="1" applyAlignment="1">
      <alignment vertical="top"/>
    </xf>
    <xf numFmtId="164" fontId="0" fillId="16" borderId="0" xfId="0" applyFill="1"/>
    <xf numFmtId="164" fontId="20" fillId="0" borderId="0" xfId="0" applyFont="1" applyAlignment="1">
      <alignment vertical="top" wrapText="1"/>
    </xf>
    <xf numFmtId="166" fontId="20" fillId="14" borderId="10" xfId="0" applyNumberFormat="1" applyFont="1" applyFill="1" applyBorder="1" applyAlignment="1" applyProtection="1">
      <alignment vertical="top"/>
    </xf>
    <xf numFmtId="2" fontId="20" fillId="0" borderId="0" xfId="0" applyNumberFormat="1" applyFont="1" applyFill="1" applyAlignment="1" applyProtection="1">
      <alignment horizontal="left" vertical="top"/>
    </xf>
    <xf numFmtId="164" fontId="20" fillId="0" borderId="0" xfId="0" applyFont="1" applyFill="1" applyAlignment="1" applyProtection="1">
      <alignment horizontal="left" vertical="top"/>
    </xf>
    <xf numFmtId="1" fontId="20" fillId="0" borderId="0" xfId="0" applyNumberFormat="1" applyFont="1" applyAlignment="1" applyProtection="1">
      <alignment vertical="top"/>
    </xf>
    <xf numFmtId="165" fontId="20" fillId="0" borderId="0" xfId="0" applyNumberFormat="1" applyFont="1" applyAlignment="1" applyProtection="1">
      <alignment horizontal="right" vertical="top"/>
    </xf>
    <xf numFmtId="166" fontId="20" fillId="0" borderId="0" xfId="0" applyNumberFormat="1" applyFont="1" applyAlignment="1" applyProtection="1">
      <alignment vertical="top"/>
    </xf>
    <xf numFmtId="49" fontId="20" fillId="0" borderId="0" xfId="0" applyNumberFormat="1" applyFont="1" applyFill="1" applyAlignment="1" applyProtection="1">
      <alignment horizontal="left" vertical="top"/>
    </xf>
    <xf numFmtId="166" fontId="20" fillId="0" borderId="0" xfId="0" applyNumberFormat="1" applyFont="1" applyAlignment="1" applyProtection="1">
      <alignment horizontal="center" vertical="top"/>
    </xf>
    <xf numFmtId="164" fontId="20" fillId="0" borderId="0" xfId="0" applyFont="1" applyAlignment="1">
      <alignment vertical="top"/>
    </xf>
    <xf numFmtId="164" fontId="21" fillId="0" borderId="0" xfId="0" applyFont="1" applyAlignment="1">
      <alignment vertical="top" wrapText="1"/>
    </xf>
    <xf numFmtId="1" fontId="21" fillId="0" borderId="0" xfId="0" applyNumberFormat="1" applyFont="1" applyAlignment="1">
      <alignment vertical="top"/>
    </xf>
    <xf numFmtId="164" fontId="21" fillId="0" borderId="0" xfId="0" applyFont="1" applyAlignment="1">
      <alignment horizontal="right" vertical="top"/>
    </xf>
    <xf numFmtId="166" fontId="21" fillId="0" borderId="0" xfId="0" applyNumberFormat="1" applyFont="1" applyAlignment="1">
      <alignment vertical="top"/>
    </xf>
    <xf numFmtId="164" fontId="20" fillId="0" borderId="0" xfId="0" applyFont="1" applyFill="1" applyAlignment="1">
      <alignment vertical="top"/>
    </xf>
    <xf numFmtId="164" fontId="20" fillId="0" borderId="0" xfId="0" applyFont="1" applyFill="1" applyAlignment="1">
      <alignment vertical="top" wrapText="1"/>
    </xf>
    <xf numFmtId="164" fontId="21" fillId="0" borderId="0" xfId="0" applyFont="1" applyFill="1" applyAlignment="1">
      <alignment vertical="top" wrapText="1"/>
    </xf>
    <xf numFmtId="1" fontId="21" fillId="0" borderId="0" xfId="0" applyNumberFormat="1" applyFont="1" applyFill="1" applyAlignment="1">
      <alignment vertical="top"/>
    </xf>
    <xf numFmtId="164" fontId="21" fillId="0" borderId="0" xfId="0" applyFont="1" applyFill="1" applyAlignment="1">
      <alignment horizontal="right" vertical="top"/>
    </xf>
    <xf numFmtId="166" fontId="21" fillId="0" borderId="0" xfId="0" applyNumberFormat="1" applyFont="1" applyFill="1" applyAlignment="1">
      <alignment vertical="top"/>
    </xf>
    <xf numFmtId="164" fontId="22" fillId="0" borderId="0" xfId="0" applyFont="1" applyFill="1" applyAlignment="1" applyProtection="1">
      <alignment horizontal="left" vertical="top"/>
    </xf>
    <xf numFmtId="164" fontId="22" fillId="0" borderId="0" xfId="0" applyFont="1" applyAlignment="1">
      <alignment vertical="top"/>
    </xf>
    <xf numFmtId="164" fontId="0" fillId="0" borderId="0" xfId="0" applyAlignment="1">
      <alignment wrapText="1"/>
    </xf>
    <xf numFmtId="164" fontId="0" fillId="0" borderId="0" xfId="0" applyAlignment="1">
      <alignment vertical="top" wrapText="1"/>
    </xf>
    <xf numFmtId="1" fontId="0" fillId="0" borderId="0" xfId="0" applyNumberFormat="1" applyAlignment="1">
      <alignment vertical="top"/>
    </xf>
    <xf numFmtId="164" fontId="0" fillId="0" borderId="0" xfId="0" applyAlignment="1">
      <alignment horizontal="right" vertical="top"/>
    </xf>
    <xf numFmtId="166" fontId="0" fillId="0" borderId="0" xfId="0" applyNumberFormat="1" applyAlignment="1">
      <alignment vertical="top"/>
    </xf>
    <xf numFmtId="164" fontId="22" fillId="0" borderId="0" xfId="0" applyFont="1" applyAlignment="1">
      <alignment vertical="top" wrapText="1"/>
    </xf>
    <xf numFmtId="164" fontId="22" fillId="0" borderId="0" xfId="0" applyFont="1" applyAlignment="1" applyProtection="1">
      <alignment horizontal="left" vertical="top" wrapText="1"/>
    </xf>
    <xf numFmtId="164" fontId="20" fillId="0" borderId="11" xfId="0" applyFont="1" applyBorder="1" applyAlignment="1">
      <alignment vertical="top"/>
    </xf>
    <xf numFmtId="164" fontId="20" fillId="0" borderId="11" xfId="0" applyFont="1" applyFill="1" applyBorder="1" applyAlignment="1">
      <alignment vertical="top"/>
    </xf>
    <xf numFmtId="164" fontId="20" fillId="14" borderId="11" xfId="0" applyFont="1" applyFill="1" applyBorder="1" applyAlignment="1" applyProtection="1">
      <alignment horizontal="left" vertical="top"/>
    </xf>
    <xf numFmtId="164" fontId="20" fillId="14" borderId="11" xfId="0" applyFont="1" applyFill="1" applyBorder="1" applyAlignment="1">
      <alignment vertical="top" wrapText="1"/>
    </xf>
    <xf numFmtId="164" fontId="23" fillId="0" borderId="0" xfId="0" applyFont="1" applyAlignment="1">
      <alignment vertical="top"/>
    </xf>
    <xf numFmtId="164" fontId="23" fillId="0" borderId="0" xfId="0" applyFont="1" applyAlignment="1">
      <alignment vertical="top" wrapText="1"/>
    </xf>
    <xf numFmtId="2" fontId="20" fillId="19" borderId="10" xfId="0" applyNumberFormat="1" applyFont="1" applyFill="1" applyBorder="1" applyAlignment="1" applyProtection="1">
      <alignment horizontal="left" vertical="top"/>
    </xf>
    <xf numFmtId="164" fontId="20" fillId="18" borderId="10" xfId="0" applyFont="1" applyFill="1" applyBorder="1" applyAlignment="1" applyProtection="1">
      <alignment horizontal="left" vertical="top" wrapText="1" indent="1"/>
    </xf>
    <xf numFmtId="164" fontId="20" fillId="0" borderId="13" xfId="0" applyFont="1" applyBorder="1" applyAlignment="1">
      <alignment vertical="top"/>
    </xf>
    <xf numFmtId="164" fontId="20" fillId="14" borderId="13" xfId="0" applyFont="1" applyFill="1" applyBorder="1" applyAlignment="1">
      <alignment vertical="top" wrapText="1"/>
    </xf>
    <xf numFmtId="1" fontId="20" fillId="14" borderId="13" xfId="0" applyNumberFormat="1" applyFont="1" applyFill="1" applyBorder="1" applyAlignment="1" applyProtection="1">
      <alignment vertical="top"/>
    </xf>
    <xf numFmtId="165" fontId="20" fillId="20" borderId="15" xfId="0" applyNumberFormat="1" applyFont="1" applyFill="1" applyBorder="1" applyAlignment="1" applyProtection="1">
      <alignment horizontal="right" vertical="top"/>
    </xf>
    <xf numFmtId="164" fontId="24" fillId="0" borderId="11" xfId="0" applyFont="1" applyFill="1" applyBorder="1" applyAlignment="1" applyProtection="1">
      <alignment horizontal="left" vertical="top" wrapText="1" indent="1"/>
    </xf>
    <xf numFmtId="164" fontId="20" fillId="0" borderId="11" xfId="0" applyFont="1" applyFill="1" applyBorder="1" applyAlignment="1" applyProtection="1">
      <alignment horizontal="left" vertical="top" wrapText="1"/>
    </xf>
    <xf numFmtId="2" fontId="20" fillId="21" borderId="0" xfId="0" applyNumberFormat="1" applyFont="1" applyFill="1" applyBorder="1" applyAlignment="1" applyProtection="1">
      <alignment horizontal="left" vertical="top"/>
    </xf>
    <xf numFmtId="164" fontId="20" fillId="0" borderId="0" xfId="0" applyFont="1" applyFill="1" applyBorder="1" applyAlignment="1" applyProtection="1">
      <alignment horizontal="left" vertical="top" wrapText="1"/>
    </xf>
    <xf numFmtId="1" fontId="20" fillId="0" borderId="0" xfId="0" applyNumberFormat="1" applyFont="1" applyBorder="1" applyAlignment="1" applyProtection="1">
      <alignment vertical="top"/>
    </xf>
    <xf numFmtId="165" fontId="20" fillId="0" borderId="15" xfId="0" applyNumberFormat="1" applyFont="1" applyBorder="1" applyAlignment="1" applyProtection="1">
      <alignment horizontal="right" vertical="top"/>
    </xf>
    <xf numFmtId="164" fontId="20" fillId="0" borderId="14" xfId="0" applyFont="1" applyFill="1" applyBorder="1" applyAlignment="1" applyProtection="1">
      <alignment horizontal="left" vertical="top" wrapText="1"/>
    </xf>
    <xf numFmtId="164" fontId="20" fillId="22" borderId="11" xfId="0" applyFont="1" applyFill="1" applyBorder="1" applyAlignment="1">
      <alignment vertical="top"/>
    </xf>
    <xf numFmtId="165" fontId="20" fillId="22" borderId="10" xfId="0" applyNumberFormat="1" applyFont="1" applyFill="1" applyBorder="1" applyAlignment="1" applyProtection="1">
      <alignment horizontal="right" vertical="top"/>
    </xf>
    <xf numFmtId="164" fontId="20" fillId="19" borderId="10" xfId="0" applyFont="1" applyFill="1" applyBorder="1" applyAlignment="1">
      <alignment vertical="top"/>
    </xf>
    <xf numFmtId="164" fontId="20" fillId="19" borderId="10" xfId="0" applyFont="1" applyFill="1" applyBorder="1" applyAlignment="1" applyProtection="1">
      <alignment horizontal="left" vertical="top" wrapText="1"/>
    </xf>
    <xf numFmtId="1" fontId="20" fillId="19" borderId="10" xfId="0" applyNumberFormat="1" applyFont="1" applyFill="1" applyBorder="1" applyAlignment="1" applyProtection="1">
      <alignment horizontal="right" vertical="top"/>
    </xf>
    <xf numFmtId="164" fontId="20" fillId="19" borderId="10" xfId="0" applyFont="1" applyFill="1" applyBorder="1" applyAlignment="1" applyProtection="1">
      <alignment horizontal="left" vertical="top" wrapText="1" indent="1"/>
    </xf>
    <xf numFmtId="166" fontId="20" fillId="0" borderId="16" xfId="0" applyNumberFormat="1" applyFont="1" applyBorder="1" applyAlignment="1" applyProtection="1">
      <alignment horizontal="right" vertical="top"/>
    </xf>
    <xf numFmtId="166" fontId="20" fillId="0" borderId="15" xfId="0" applyNumberFormat="1" applyFont="1" applyBorder="1" applyAlignment="1" applyProtection="1">
      <alignment horizontal="right" vertical="top"/>
    </xf>
    <xf numFmtId="2" fontId="20" fillId="0" borderId="11" xfId="0" applyNumberFormat="1" applyFont="1" applyFill="1" applyBorder="1" applyAlignment="1" applyProtection="1">
      <alignment horizontal="left" vertical="top"/>
    </xf>
    <xf numFmtId="164" fontId="20" fillId="0" borderId="11" xfId="0" applyFont="1" applyFill="1" applyBorder="1" applyAlignment="1" applyProtection="1">
      <alignment horizontal="left" vertical="top" wrapText="1" indent="1"/>
    </xf>
    <xf numFmtId="165" fontId="20" fillId="0" borderId="11" xfId="0" applyNumberFormat="1" applyFont="1" applyBorder="1" applyAlignment="1" applyProtection="1">
      <alignment horizontal="right" vertical="top"/>
    </xf>
    <xf numFmtId="1" fontId="20" fillId="0" borderId="11" xfId="0" applyNumberFormat="1" applyFont="1" applyBorder="1" applyAlignment="1" applyProtection="1">
      <alignment horizontal="right" vertical="top"/>
    </xf>
    <xf numFmtId="168" fontId="20" fillId="0" borderId="11" xfId="0" applyNumberFormat="1" applyFont="1" applyFill="1" applyBorder="1" applyAlignment="1" applyProtection="1">
      <alignment horizontal="left" vertical="top"/>
    </xf>
    <xf numFmtId="1" fontId="24" fillId="0" borderId="11" xfId="0" applyNumberFormat="1" applyFont="1" applyBorder="1" applyAlignment="1" applyProtection="1">
      <alignment horizontal="right" vertical="top"/>
    </xf>
    <xf numFmtId="1" fontId="20" fillId="0" borderId="11" xfId="0" applyNumberFormat="1" applyFont="1" applyFill="1" applyBorder="1" applyAlignment="1" applyProtection="1">
      <alignment vertical="top"/>
    </xf>
    <xf numFmtId="2" fontId="20" fillId="22" borderId="11" xfId="0" applyNumberFormat="1" applyFont="1" applyFill="1" applyBorder="1" applyAlignment="1" applyProtection="1">
      <alignment horizontal="left" vertical="top"/>
    </xf>
    <xf numFmtId="164" fontId="20" fillId="22" borderId="11" xfId="0" applyFont="1" applyFill="1" applyBorder="1" applyAlignment="1" applyProtection="1">
      <alignment horizontal="left" vertical="top" wrapText="1" indent="1"/>
    </xf>
    <xf numFmtId="164" fontId="20" fillId="22" borderId="11" xfId="0" applyFont="1" applyFill="1" applyBorder="1" applyAlignment="1" applyProtection="1">
      <alignment horizontal="left" vertical="top" wrapText="1"/>
    </xf>
    <xf numFmtId="1" fontId="20" fillId="22" borderId="11" xfId="0" applyNumberFormat="1" applyFont="1" applyFill="1" applyBorder="1" applyAlignment="1" applyProtection="1">
      <alignment horizontal="right" vertical="top"/>
    </xf>
    <xf numFmtId="165" fontId="20" fillId="22" borderId="11" xfId="0" applyNumberFormat="1" applyFont="1" applyFill="1" applyBorder="1" applyAlignment="1" applyProtection="1">
      <alignment horizontal="right" vertical="top"/>
    </xf>
    <xf numFmtId="168" fontId="20" fillId="19" borderId="10" xfId="0" applyNumberFormat="1" applyFont="1" applyFill="1" applyBorder="1" applyAlignment="1" applyProtection="1">
      <alignment horizontal="left" vertical="top"/>
    </xf>
    <xf numFmtId="164" fontId="20" fillId="18" borderId="12" xfId="0" applyFont="1" applyFill="1" applyBorder="1" applyAlignment="1" applyProtection="1">
      <alignment horizontal="left" vertical="top" wrapText="1" indent="1"/>
    </xf>
    <xf numFmtId="164" fontId="20" fillId="18" borderId="12" xfId="0" applyFont="1" applyFill="1" applyBorder="1" applyAlignment="1" applyProtection="1">
      <alignment horizontal="left" vertical="top" wrapText="1"/>
    </xf>
    <xf numFmtId="1" fontId="20" fillId="18" borderId="12" xfId="0" applyNumberFormat="1" applyFont="1" applyFill="1" applyBorder="1" applyAlignment="1" applyProtection="1">
      <alignment horizontal="right" vertical="top"/>
    </xf>
    <xf numFmtId="164" fontId="20" fillId="18" borderId="17" xfId="0" applyFont="1" applyFill="1" applyBorder="1" applyAlignment="1" applyProtection="1">
      <alignment horizontal="left" vertical="top" wrapText="1" indent="1"/>
    </xf>
    <xf numFmtId="164" fontId="20" fillId="18" borderId="16" xfId="0" applyFont="1" applyFill="1" applyBorder="1" applyAlignment="1" applyProtection="1">
      <alignment horizontal="left" vertical="top" wrapText="1"/>
    </xf>
    <xf numFmtId="1" fontId="20" fillId="18" borderId="16" xfId="0" applyNumberFormat="1" applyFont="1" applyFill="1" applyBorder="1" applyAlignment="1" applyProtection="1">
      <alignment horizontal="right" vertical="top"/>
    </xf>
    <xf numFmtId="165" fontId="20" fillId="22" borderId="16" xfId="0" applyNumberFormat="1" applyFont="1" applyFill="1" applyBorder="1" applyAlignment="1" applyProtection="1">
      <alignment horizontal="right" vertical="top"/>
    </xf>
    <xf numFmtId="1" fontId="20" fillId="18" borderId="11" xfId="0" applyNumberFormat="1" applyFont="1" applyFill="1" applyBorder="1" applyAlignment="1" applyProtection="1">
      <alignment horizontal="right" vertical="top"/>
    </xf>
    <xf numFmtId="2" fontId="20" fillId="24" borderId="10" xfId="0" applyNumberFormat="1" applyFont="1" applyFill="1" applyBorder="1" applyAlignment="1" applyProtection="1">
      <alignment horizontal="left" vertical="top"/>
    </xf>
    <xf numFmtId="164" fontId="20" fillId="24" borderId="10" xfId="0" applyFont="1" applyFill="1" applyBorder="1" applyAlignment="1">
      <alignment vertical="top"/>
    </xf>
    <xf numFmtId="164" fontId="20" fillId="24" borderId="10" xfId="0" applyFont="1" applyFill="1" applyBorder="1" applyAlignment="1" applyProtection="1">
      <alignment horizontal="left" vertical="top" wrapText="1"/>
    </xf>
    <xf numFmtId="1" fontId="20" fillId="24" borderId="10" xfId="0" applyNumberFormat="1" applyFont="1" applyFill="1" applyBorder="1" applyAlignment="1" applyProtection="1">
      <alignment horizontal="right" vertical="top"/>
    </xf>
    <xf numFmtId="2" fontId="25" fillId="0" borderId="11" xfId="0" applyNumberFormat="1" applyFont="1" applyFill="1" applyBorder="1" applyAlignment="1" applyProtection="1">
      <alignment horizontal="left" vertical="top"/>
    </xf>
    <xf numFmtId="164" fontId="25" fillId="0" borderId="11" xfId="0" applyFont="1" applyBorder="1" applyAlignment="1">
      <alignment vertical="top"/>
    </xf>
    <xf numFmtId="164" fontId="25" fillId="0" borderId="11" xfId="0" applyFont="1" applyFill="1" applyBorder="1" applyAlignment="1" applyProtection="1">
      <alignment horizontal="left" vertical="top" wrapText="1"/>
    </xf>
    <xf numFmtId="1" fontId="25" fillId="0" borderId="11" xfId="0" applyNumberFormat="1" applyFont="1" applyBorder="1" applyAlignment="1" applyProtection="1">
      <alignment horizontal="right" vertical="top"/>
    </xf>
    <xf numFmtId="164" fontId="20" fillId="23" borderId="11" xfId="0" applyFont="1" applyFill="1" applyBorder="1" applyAlignment="1" applyProtection="1">
      <alignment horizontal="left" vertical="top" wrapText="1" indent="1"/>
    </xf>
    <xf numFmtId="164" fontId="20" fillId="23" borderId="11" xfId="0" applyFont="1" applyFill="1" applyBorder="1" applyAlignment="1" applyProtection="1">
      <alignment horizontal="left" vertical="top" wrapText="1"/>
    </xf>
    <xf numFmtId="1" fontId="20" fillId="23" borderId="11" xfId="0" applyNumberFormat="1" applyFont="1" applyFill="1" applyBorder="1" applyAlignment="1" applyProtection="1">
      <alignment horizontal="right" vertical="top"/>
    </xf>
    <xf numFmtId="165" fontId="20" fillId="23" borderId="11" xfId="0" applyNumberFormat="1" applyFont="1" applyFill="1" applyBorder="1" applyAlignment="1" applyProtection="1">
      <alignment horizontal="right" vertical="top"/>
    </xf>
    <xf numFmtId="168" fontId="20" fillId="23" borderId="11" xfId="0" applyNumberFormat="1" applyFont="1" applyFill="1" applyBorder="1" applyAlignment="1" applyProtection="1">
      <alignment horizontal="left" vertical="top"/>
    </xf>
    <xf numFmtId="164" fontId="20" fillId="23" borderId="11" xfId="0" applyFont="1" applyFill="1" applyBorder="1" applyAlignment="1">
      <alignment vertical="top"/>
    </xf>
    <xf numFmtId="164" fontId="0" fillId="20" borderId="0" xfId="0" applyFill="1" applyAlignment="1">
      <alignment vertical="top"/>
    </xf>
    <xf numFmtId="164" fontId="25" fillId="23" borderId="11" xfId="0" applyFont="1" applyFill="1" applyBorder="1" applyAlignment="1">
      <alignment vertical="top"/>
    </xf>
    <xf numFmtId="1" fontId="25" fillId="23" borderId="11" xfId="0" applyNumberFormat="1" applyFont="1" applyFill="1" applyBorder="1" applyAlignment="1" applyProtection="1">
      <alignment horizontal="right" vertical="top"/>
    </xf>
    <xf numFmtId="165" fontId="25" fillId="23" borderId="11" xfId="0" applyNumberFormat="1" applyFont="1" applyFill="1" applyBorder="1" applyAlignment="1" applyProtection="1">
      <alignment horizontal="right" vertical="top"/>
    </xf>
    <xf numFmtId="169" fontId="25" fillId="23" borderId="11" xfId="0" applyNumberFormat="1" applyFont="1" applyFill="1" applyBorder="1" applyAlignment="1" applyProtection="1">
      <alignment horizontal="left" vertical="top" indent="1"/>
    </xf>
    <xf numFmtId="168" fontId="20" fillId="18" borderId="10" xfId="0" applyNumberFormat="1" applyFont="1" applyFill="1" applyBorder="1" applyAlignment="1" applyProtection="1">
      <alignment horizontal="left" vertical="top"/>
    </xf>
    <xf numFmtId="164" fontId="20" fillId="19" borderId="0" xfId="0" applyFont="1" applyFill="1" applyBorder="1" applyAlignment="1">
      <alignment vertical="top"/>
    </xf>
    <xf numFmtId="168" fontId="25" fillId="23" borderId="11" xfId="0" applyNumberFormat="1" applyFont="1" applyFill="1" applyBorder="1" applyAlignment="1" applyProtection="1">
      <alignment horizontal="left" vertical="top"/>
    </xf>
    <xf numFmtId="2" fontId="20" fillId="23" borderId="11" xfId="0" applyNumberFormat="1" applyFont="1" applyFill="1" applyBorder="1" applyAlignment="1" applyProtection="1">
      <alignment horizontal="left" vertical="top"/>
    </xf>
    <xf numFmtId="164" fontId="0" fillId="23" borderId="0" xfId="0" applyFill="1" applyAlignment="1">
      <alignment vertical="top"/>
    </xf>
    <xf numFmtId="166" fontId="20" fillId="23" borderId="18" xfId="0" applyNumberFormat="1" applyFont="1" applyFill="1" applyBorder="1" applyAlignment="1" applyProtection="1">
      <alignment horizontal="right" vertical="top"/>
    </xf>
    <xf numFmtId="164" fontId="0" fillId="23" borderId="0" xfId="0" applyFill="1"/>
  </cellXfs>
  <cellStyles count="46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" xfId="42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eading1" xfId="43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Result" xfId="44"/>
    <cellStyle name="Result2" xfId="45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71"/>
  <sheetViews>
    <sheetView tabSelected="1" topLeftCell="A13" zoomScale="110" zoomScaleNormal="110" workbookViewId="0">
      <selection activeCell="A20" sqref="A20:XFD20"/>
    </sheetView>
  </sheetViews>
  <sheetFormatPr defaultRowHeight="16" x14ac:dyDescent="0.4"/>
  <cols>
    <col min="1" max="1" width="3.92578125" style="7" customWidth="1"/>
    <col min="2" max="2" width="3" style="7" customWidth="1"/>
    <col min="3" max="3" width="45.42578125" style="65" customWidth="1"/>
    <col min="4" max="4" width="8.92578125" style="65" customWidth="1"/>
    <col min="5" max="5" width="3" style="66" customWidth="1"/>
    <col min="6" max="6" width="6.0703125" style="67" customWidth="1"/>
    <col min="7" max="7" width="3.5703125" style="7" customWidth="1"/>
    <col min="8" max="8" width="3" style="68" hidden="1" customWidth="1"/>
    <col min="9" max="9" width="3.92578125" style="7" hidden="1" customWidth="1"/>
    <col min="10" max="10" width="39.5703125" style="7" customWidth="1"/>
    <col min="11" max="254" width="9.42578125" style="7" customWidth="1"/>
    <col min="255" max="1023" width="9.42578125" customWidth="1"/>
    <col min="1024" max="1024" width="8.85546875" customWidth="1"/>
  </cols>
  <sheetData>
    <row r="1" spans="1:8" x14ac:dyDescent="0.4">
      <c r="A1" s="1" t="s">
        <v>83</v>
      </c>
      <c r="B1" s="2"/>
      <c r="C1" s="3" t="s">
        <v>0</v>
      </c>
      <c r="D1" s="4"/>
      <c r="E1" s="5"/>
      <c r="F1" s="6"/>
      <c r="H1" s="8"/>
    </row>
    <row r="2" spans="1:8" x14ac:dyDescent="0.4">
      <c r="A2" s="2"/>
      <c r="B2" s="2"/>
      <c r="C2" s="3" t="s">
        <v>73</v>
      </c>
      <c r="D2" s="4"/>
      <c r="E2" s="5"/>
      <c r="F2" s="6"/>
      <c r="H2" s="8"/>
    </row>
    <row r="3" spans="1:8" x14ac:dyDescent="0.4">
      <c r="A3" s="2"/>
      <c r="B3" s="2"/>
      <c r="C3" s="3"/>
      <c r="D3" s="4"/>
      <c r="E3" s="5"/>
      <c r="F3" s="6"/>
      <c r="H3" s="8"/>
    </row>
    <row r="4" spans="1:8" ht="23.5" customHeight="1" x14ac:dyDescent="0.4">
      <c r="A4" s="9" t="s">
        <v>1</v>
      </c>
      <c r="B4" s="10" t="s">
        <v>2</v>
      </c>
      <c r="C4" s="4" t="s">
        <v>3</v>
      </c>
      <c r="D4" s="4"/>
      <c r="E4" s="11" t="s">
        <v>2</v>
      </c>
      <c r="F4" s="12" t="s">
        <v>2</v>
      </c>
      <c r="H4" s="13" t="s">
        <v>2</v>
      </c>
    </row>
    <row r="5" spans="1:8" x14ac:dyDescent="0.4">
      <c r="A5" s="14"/>
      <c r="B5" s="15"/>
      <c r="C5" s="16" t="s">
        <v>4</v>
      </c>
      <c r="D5" s="17"/>
      <c r="E5" s="18"/>
      <c r="F5" s="19"/>
      <c r="H5" s="20"/>
    </row>
    <row r="6" spans="1:8" x14ac:dyDescent="0.4">
      <c r="A6" s="21"/>
      <c r="B6" s="22"/>
      <c r="C6" s="23" t="s">
        <v>5</v>
      </c>
      <c r="D6" s="24"/>
      <c r="E6" s="25"/>
      <c r="F6" s="26"/>
      <c r="H6" s="27"/>
    </row>
    <row r="7" spans="1:8" x14ac:dyDescent="0.4">
      <c r="A7" s="28"/>
      <c r="B7" s="10"/>
      <c r="C7" s="29"/>
      <c r="D7" s="30"/>
      <c r="E7" s="31"/>
      <c r="F7" s="32"/>
      <c r="H7" s="33"/>
    </row>
    <row r="8" spans="1:8" x14ac:dyDescent="0.4">
      <c r="A8" s="34">
        <v>1</v>
      </c>
      <c r="B8" s="2"/>
      <c r="C8" s="29" t="s">
        <v>6</v>
      </c>
      <c r="D8" s="29" t="s">
        <v>7</v>
      </c>
      <c r="E8" s="35">
        <v>1</v>
      </c>
      <c r="F8" s="12">
        <v>0.33333333333333331</v>
      </c>
      <c r="H8" s="36">
        <v>6.9444444444444436E-4</v>
      </c>
    </row>
    <row r="9" spans="1:8" x14ac:dyDescent="0.4">
      <c r="A9" s="34">
        <v>2</v>
      </c>
      <c r="B9" s="2" t="s">
        <v>8</v>
      </c>
      <c r="C9" s="29" t="s">
        <v>9</v>
      </c>
      <c r="D9" s="29" t="s">
        <v>7</v>
      </c>
      <c r="E9" s="35">
        <v>5</v>
      </c>
      <c r="F9" s="12">
        <f t="shared" ref="F9:F61" si="0">F8+TIME(0,E8,0)</f>
        <v>0.33402777777777776</v>
      </c>
      <c r="H9" s="36">
        <v>6.9444444444444449E-3</v>
      </c>
    </row>
    <row r="10" spans="1:8" x14ac:dyDescent="0.4">
      <c r="A10" s="37">
        <v>3</v>
      </c>
      <c r="B10" s="21" t="s">
        <v>10</v>
      </c>
      <c r="C10" s="23" t="s">
        <v>57</v>
      </c>
      <c r="D10" s="23" t="s">
        <v>29</v>
      </c>
      <c r="E10" s="38">
        <v>0</v>
      </c>
      <c r="F10" s="91">
        <f t="shared" si="0"/>
        <v>0.33749999999999997</v>
      </c>
      <c r="H10" s="39">
        <v>0</v>
      </c>
    </row>
    <row r="11" spans="1:8" x14ac:dyDescent="0.4">
      <c r="A11" s="37">
        <f t="shared" ref="A11:A15" si="1">A10+0.01</f>
        <v>3.01</v>
      </c>
      <c r="B11" s="21" t="s">
        <v>10</v>
      </c>
      <c r="C11" s="23" t="s">
        <v>58</v>
      </c>
      <c r="D11" s="23" t="s">
        <v>29</v>
      </c>
      <c r="E11" s="38">
        <v>0</v>
      </c>
      <c r="F11" s="91">
        <f t="shared" si="0"/>
        <v>0.33749999999999997</v>
      </c>
      <c r="H11" s="39"/>
    </row>
    <row r="12" spans="1:8" x14ac:dyDescent="0.4">
      <c r="A12" s="37">
        <f t="shared" si="1"/>
        <v>3.0199999999999996</v>
      </c>
      <c r="B12" s="21" t="s">
        <v>10</v>
      </c>
      <c r="C12" s="23" t="s">
        <v>59</v>
      </c>
      <c r="D12" s="23" t="s">
        <v>29</v>
      </c>
      <c r="E12" s="38">
        <v>0</v>
      </c>
      <c r="F12" s="91">
        <f t="shared" si="0"/>
        <v>0.33749999999999997</v>
      </c>
      <c r="H12" s="39"/>
    </row>
    <row r="13" spans="1:8" x14ac:dyDescent="0.4">
      <c r="A13" s="37">
        <f t="shared" si="1"/>
        <v>3.0299999999999994</v>
      </c>
      <c r="B13" s="21" t="s">
        <v>10</v>
      </c>
      <c r="C13" s="23" t="s">
        <v>60</v>
      </c>
      <c r="D13" s="23" t="s">
        <v>19</v>
      </c>
      <c r="E13" s="38">
        <v>0</v>
      </c>
      <c r="F13" s="91">
        <f t="shared" si="0"/>
        <v>0.33749999999999997</v>
      </c>
      <c r="H13" s="39"/>
    </row>
    <row r="14" spans="1:8" ht="20.5" customHeight="1" x14ac:dyDescent="0.4">
      <c r="A14" s="37">
        <f t="shared" si="1"/>
        <v>3.0399999999999991</v>
      </c>
      <c r="B14" s="21" t="s">
        <v>10</v>
      </c>
      <c r="C14" s="23" t="s">
        <v>61</v>
      </c>
      <c r="D14" s="23" t="s">
        <v>19</v>
      </c>
      <c r="E14" s="38">
        <v>0</v>
      </c>
      <c r="F14" s="91">
        <f t="shared" si="0"/>
        <v>0.33749999999999997</v>
      </c>
      <c r="H14" s="39"/>
    </row>
    <row r="15" spans="1:8" ht="20.5" customHeight="1" x14ac:dyDescent="0.4">
      <c r="A15" s="37">
        <f t="shared" si="1"/>
        <v>3.0499999999999989</v>
      </c>
      <c r="B15" s="21" t="s">
        <v>10</v>
      </c>
      <c r="C15" s="23" t="s">
        <v>77</v>
      </c>
      <c r="D15" s="23" t="s">
        <v>19</v>
      </c>
      <c r="E15" s="38">
        <v>0</v>
      </c>
      <c r="F15" s="91">
        <f t="shared" si="0"/>
        <v>0.33749999999999997</v>
      </c>
      <c r="H15" s="39"/>
    </row>
    <row r="16" spans="1:8" x14ac:dyDescent="0.4">
      <c r="A16" s="77"/>
      <c r="B16" s="92"/>
      <c r="C16" s="93"/>
      <c r="D16" s="93"/>
      <c r="E16" s="94"/>
      <c r="F16" s="12">
        <f t="shared" si="0"/>
        <v>0.33749999999999997</v>
      </c>
      <c r="H16" s="39"/>
    </row>
    <row r="17" spans="1:254" x14ac:dyDescent="0.4">
      <c r="A17" s="77">
        <v>4</v>
      </c>
      <c r="B17" s="92" t="s">
        <v>13</v>
      </c>
      <c r="C17" s="93" t="s">
        <v>74</v>
      </c>
      <c r="D17" s="93" t="s">
        <v>7</v>
      </c>
      <c r="E17" s="94">
        <v>2</v>
      </c>
      <c r="F17" s="12">
        <f t="shared" si="0"/>
        <v>0.33749999999999997</v>
      </c>
      <c r="H17" s="39">
        <v>0</v>
      </c>
    </row>
    <row r="18" spans="1:254" ht="45.5" customHeight="1" x14ac:dyDescent="0.4">
      <c r="A18" s="119">
        <v>4.01</v>
      </c>
      <c r="B18" s="120" t="s">
        <v>10</v>
      </c>
      <c r="C18" s="121" t="s">
        <v>64</v>
      </c>
      <c r="D18" s="121" t="s">
        <v>7</v>
      </c>
      <c r="E18" s="122">
        <v>0</v>
      </c>
      <c r="F18" s="91">
        <f t="shared" si="0"/>
        <v>0.33888888888888885</v>
      </c>
      <c r="G18" s="40"/>
      <c r="H18" s="13">
        <v>1.3888888888888887E-3</v>
      </c>
    </row>
    <row r="19" spans="1:254" ht="21" x14ac:dyDescent="0.4">
      <c r="A19" s="77">
        <f>A18+0.01</f>
        <v>4.0199999999999996</v>
      </c>
      <c r="B19" s="2" t="s">
        <v>13</v>
      </c>
      <c r="C19" s="29" t="s">
        <v>79</v>
      </c>
      <c r="D19" s="29" t="s">
        <v>51</v>
      </c>
      <c r="E19" s="11">
        <v>3</v>
      </c>
      <c r="F19" s="12">
        <f t="shared" si="0"/>
        <v>0.33888888888888885</v>
      </c>
      <c r="H19" s="13">
        <v>0</v>
      </c>
      <c r="J19" s="76"/>
    </row>
    <row r="20" spans="1:254" x14ac:dyDescent="0.4">
      <c r="A20" s="77"/>
      <c r="B20" s="2"/>
      <c r="C20" s="29"/>
      <c r="D20" s="29"/>
      <c r="E20" s="11"/>
      <c r="F20" s="12"/>
      <c r="H20" s="13"/>
      <c r="J20" s="76"/>
    </row>
    <row r="21" spans="1:254" x14ac:dyDescent="0.4">
      <c r="A21" s="34"/>
      <c r="B21" s="2"/>
      <c r="C21" s="29" t="s">
        <v>12</v>
      </c>
      <c r="D21" s="29"/>
      <c r="E21" s="11">
        <v>0</v>
      </c>
      <c r="F21" s="12">
        <f>F19+TIME(0,E19,0)</f>
        <v>0.34097222222222218</v>
      </c>
      <c r="H21" s="13">
        <v>0</v>
      </c>
    </row>
    <row r="22" spans="1:254" x14ac:dyDescent="0.4">
      <c r="A22" s="77">
        <f>5</f>
        <v>5</v>
      </c>
      <c r="B22" s="2"/>
      <c r="C22" s="29" t="s">
        <v>32</v>
      </c>
      <c r="D22" s="29" t="s">
        <v>7</v>
      </c>
      <c r="E22" s="11">
        <v>0</v>
      </c>
      <c r="F22" s="12">
        <f t="shared" si="0"/>
        <v>0.34097222222222218</v>
      </c>
      <c r="H22" s="13"/>
    </row>
    <row r="23" spans="1:254" x14ac:dyDescent="0.4">
      <c r="A23" s="77">
        <f>A22+0.01</f>
        <v>5.01</v>
      </c>
      <c r="B23" s="92" t="s">
        <v>13</v>
      </c>
      <c r="C23" s="95" t="s">
        <v>54</v>
      </c>
      <c r="D23" s="93" t="s">
        <v>7</v>
      </c>
      <c r="E23" s="94">
        <v>3</v>
      </c>
      <c r="F23" s="12">
        <f t="shared" si="0"/>
        <v>0.34097222222222218</v>
      </c>
      <c r="H23" s="39"/>
    </row>
    <row r="24" spans="1:254" x14ac:dyDescent="0.4">
      <c r="A24" s="77" t="s">
        <v>81</v>
      </c>
      <c r="B24" s="92" t="s">
        <v>13</v>
      </c>
      <c r="C24" s="95" t="s">
        <v>82</v>
      </c>
      <c r="D24" s="93" t="s">
        <v>7</v>
      </c>
      <c r="E24" s="94">
        <v>3</v>
      </c>
      <c r="F24" s="12">
        <f t="shared" si="0"/>
        <v>0.3430555555555555</v>
      </c>
      <c r="H24" s="39"/>
    </row>
    <row r="25" spans="1:254" ht="21" x14ac:dyDescent="0.4">
      <c r="A25" s="110">
        <f>A23+0.001</f>
        <v>5.0110000000000001</v>
      </c>
      <c r="B25" s="92" t="s">
        <v>13</v>
      </c>
      <c r="C25" s="95" t="s">
        <v>65</v>
      </c>
      <c r="D25" s="93" t="s">
        <v>84</v>
      </c>
      <c r="E25" s="94">
        <v>5</v>
      </c>
      <c r="F25" s="12">
        <f t="shared" si="0"/>
        <v>0.34513888888888883</v>
      </c>
      <c r="H25" s="39"/>
    </row>
    <row r="26" spans="1:254" x14ac:dyDescent="0.4">
      <c r="A26" s="138">
        <f>A25+0.001</f>
        <v>5.0120000000000005</v>
      </c>
      <c r="B26" s="21" t="s">
        <v>10</v>
      </c>
      <c r="C26" s="78" t="s">
        <v>66</v>
      </c>
      <c r="D26" s="23" t="s">
        <v>7</v>
      </c>
      <c r="E26" s="38">
        <v>0</v>
      </c>
      <c r="F26" s="91">
        <f t="shared" si="0"/>
        <v>0.34861111111111104</v>
      </c>
      <c r="H26" s="39"/>
    </row>
    <row r="27" spans="1:254" x14ac:dyDescent="0.4">
      <c r="A27" s="37">
        <f>A23+0.01</f>
        <v>5.0199999999999996</v>
      </c>
      <c r="B27" s="21" t="s">
        <v>11</v>
      </c>
      <c r="C27" s="78" t="s">
        <v>67</v>
      </c>
      <c r="D27" s="23" t="s">
        <v>7</v>
      </c>
      <c r="E27" s="38">
        <v>0</v>
      </c>
      <c r="F27" s="91">
        <f t="shared" si="0"/>
        <v>0.34861111111111104</v>
      </c>
      <c r="H27" s="39">
        <v>0</v>
      </c>
    </row>
    <row r="28" spans="1:254" x14ac:dyDescent="0.4">
      <c r="A28" s="37">
        <f t="shared" ref="A28:A38" si="2">A27+0.01</f>
        <v>5.0299999999999994</v>
      </c>
      <c r="B28" s="21" t="s">
        <v>11</v>
      </c>
      <c r="C28" s="78" t="s">
        <v>68</v>
      </c>
      <c r="D28" s="23" t="s">
        <v>7</v>
      </c>
      <c r="E28" s="38">
        <v>0</v>
      </c>
      <c r="F28" s="91">
        <f t="shared" si="0"/>
        <v>0.34861111111111104</v>
      </c>
      <c r="H28" s="39">
        <v>0</v>
      </c>
    </row>
    <row r="29" spans="1:254" x14ac:dyDescent="0.4">
      <c r="A29" s="37">
        <f t="shared" si="2"/>
        <v>5.0399999999999991</v>
      </c>
      <c r="B29" s="21" t="s">
        <v>11</v>
      </c>
      <c r="C29" s="78" t="s">
        <v>14</v>
      </c>
      <c r="D29" s="23" t="s">
        <v>7</v>
      </c>
      <c r="E29" s="38">
        <v>0</v>
      </c>
      <c r="F29" s="91">
        <f t="shared" si="0"/>
        <v>0.34861111111111104</v>
      </c>
      <c r="H29" s="39">
        <v>0</v>
      </c>
    </row>
    <row r="30" spans="1:254" x14ac:dyDescent="0.4">
      <c r="A30" s="37">
        <f t="shared" si="2"/>
        <v>5.0499999999999989</v>
      </c>
      <c r="B30" s="21" t="s">
        <v>11</v>
      </c>
      <c r="C30" s="78" t="s">
        <v>55</v>
      </c>
      <c r="D30" s="23" t="s">
        <v>7</v>
      </c>
      <c r="E30" s="38">
        <v>0</v>
      </c>
      <c r="F30" s="91">
        <f t="shared" si="0"/>
        <v>0.34861111111111104</v>
      </c>
      <c r="H30" s="39"/>
    </row>
    <row r="31" spans="1:254" s="41" customFormat="1" x14ac:dyDescent="0.4">
      <c r="A31" s="37">
        <f t="shared" si="2"/>
        <v>5.0599999999999987</v>
      </c>
      <c r="B31" s="21" t="s">
        <v>11</v>
      </c>
      <c r="C31" s="78" t="s">
        <v>69</v>
      </c>
      <c r="D31" s="23" t="s">
        <v>7</v>
      </c>
      <c r="E31" s="38">
        <v>0</v>
      </c>
      <c r="F31" s="91">
        <f t="shared" si="0"/>
        <v>0.34861111111111104</v>
      </c>
      <c r="G31" s="40"/>
      <c r="H31" s="39">
        <v>0</v>
      </c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40"/>
      <c r="AS31" s="40"/>
      <c r="AT31" s="40"/>
      <c r="AU31" s="40"/>
      <c r="AV31" s="40"/>
      <c r="AW31" s="40"/>
      <c r="AX31" s="40"/>
      <c r="AY31" s="40"/>
      <c r="AZ31" s="40"/>
      <c r="BA31" s="40"/>
      <c r="BB31" s="40"/>
      <c r="BC31" s="40"/>
      <c r="BD31" s="40"/>
      <c r="BE31" s="40"/>
      <c r="BF31" s="40"/>
      <c r="BG31" s="40"/>
      <c r="BH31" s="40"/>
      <c r="BI31" s="40"/>
      <c r="BJ31" s="40"/>
      <c r="BK31" s="40"/>
      <c r="BL31" s="40"/>
      <c r="BM31" s="40"/>
      <c r="BN31" s="40"/>
      <c r="BO31" s="40"/>
      <c r="BP31" s="40"/>
      <c r="BQ31" s="40"/>
      <c r="BR31" s="40"/>
      <c r="BS31" s="40"/>
      <c r="BT31" s="40"/>
      <c r="BU31" s="40"/>
      <c r="BV31" s="40"/>
      <c r="BW31" s="40"/>
      <c r="BX31" s="40"/>
      <c r="BY31" s="40"/>
      <c r="BZ31" s="40"/>
      <c r="CA31" s="40"/>
      <c r="CB31" s="40"/>
      <c r="CC31" s="40"/>
      <c r="CD31" s="40"/>
      <c r="CE31" s="40"/>
      <c r="CF31" s="40"/>
      <c r="CG31" s="40"/>
      <c r="CH31" s="40"/>
      <c r="CI31" s="40"/>
      <c r="CJ31" s="40"/>
      <c r="CK31" s="40"/>
      <c r="CL31" s="40"/>
      <c r="CM31" s="40"/>
      <c r="CN31" s="40"/>
      <c r="CO31" s="40"/>
      <c r="CP31" s="40"/>
      <c r="CQ31" s="40"/>
      <c r="CR31" s="40"/>
      <c r="CS31" s="40"/>
      <c r="CT31" s="40"/>
      <c r="CU31" s="40"/>
      <c r="CV31" s="40"/>
      <c r="CW31" s="40"/>
      <c r="CX31" s="40"/>
      <c r="CY31" s="40"/>
      <c r="CZ31" s="40"/>
      <c r="DA31" s="40"/>
      <c r="DB31" s="40"/>
      <c r="DC31" s="40"/>
      <c r="DD31" s="40"/>
      <c r="DE31" s="40"/>
      <c r="DF31" s="40"/>
      <c r="DG31" s="40"/>
      <c r="DH31" s="40"/>
      <c r="DI31" s="40"/>
      <c r="DJ31" s="40"/>
      <c r="DK31" s="40"/>
      <c r="DL31" s="40"/>
      <c r="DM31" s="40"/>
      <c r="DN31" s="40"/>
      <c r="DO31" s="40"/>
      <c r="DP31" s="40"/>
      <c r="DQ31" s="40"/>
      <c r="DR31" s="40"/>
      <c r="DS31" s="40"/>
      <c r="DT31" s="40"/>
      <c r="DU31" s="40"/>
      <c r="DV31" s="40"/>
      <c r="DW31" s="40"/>
      <c r="DX31" s="40"/>
      <c r="DY31" s="40"/>
      <c r="DZ31" s="40"/>
      <c r="EA31" s="40"/>
      <c r="EB31" s="40"/>
      <c r="EC31" s="40"/>
      <c r="ED31" s="40"/>
      <c r="EE31" s="40"/>
      <c r="EF31" s="40"/>
      <c r="EG31" s="40"/>
      <c r="EH31" s="40"/>
      <c r="EI31" s="40"/>
      <c r="EJ31" s="40"/>
      <c r="EK31" s="40"/>
      <c r="EL31" s="40"/>
      <c r="EM31" s="40"/>
      <c r="EN31" s="40"/>
      <c r="EO31" s="40"/>
      <c r="EP31" s="40"/>
      <c r="EQ31" s="40"/>
      <c r="ER31" s="40"/>
      <c r="ES31" s="40"/>
      <c r="ET31" s="40"/>
      <c r="EU31" s="40"/>
      <c r="EV31" s="40"/>
      <c r="EW31" s="40"/>
      <c r="EX31" s="40"/>
      <c r="EY31" s="40"/>
      <c r="EZ31" s="40"/>
      <c r="FA31" s="40"/>
      <c r="FB31" s="40"/>
      <c r="FC31" s="40"/>
      <c r="FD31" s="40"/>
      <c r="FE31" s="40"/>
      <c r="FF31" s="40"/>
      <c r="FG31" s="40"/>
      <c r="FH31" s="40"/>
      <c r="FI31" s="40"/>
      <c r="FJ31" s="40"/>
      <c r="FK31" s="40"/>
      <c r="FL31" s="40"/>
      <c r="FM31" s="40"/>
      <c r="FN31" s="40"/>
      <c r="FO31" s="40"/>
      <c r="FP31" s="40"/>
      <c r="FQ31" s="40"/>
      <c r="FR31" s="40"/>
      <c r="FS31" s="40"/>
      <c r="FT31" s="40"/>
      <c r="FU31" s="40"/>
      <c r="FV31" s="40"/>
      <c r="FW31" s="40"/>
      <c r="FX31" s="40"/>
      <c r="FY31" s="40"/>
      <c r="FZ31" s="40"/>
      <c r="GA31" s="40"/>
      <c r="GB31" s="40"/>
      <c r="GC31" s="40"/>
      <c r="GD31" s="40"/>
      <c r="GE31" s="40"/>
      <c r="GF31" s="40"/>
      <c r="GG31" s="40"/>
      <c r="GH31" s="40"/>
      <c r="GI31" s="40"/>
      <c r="GJ31" s="40"/>
      <c r="GK31" s="40"/>
      <c r="GL31" s="40"/>
      <c r="GM31" s="40"/>
      <c r="GN31" s="40"/>
      <c r="GO31" s="40"/>
      <c r="GP31" s="40"/>
      <c r="GQ31" s="40"/>
      <c r="GR31" s="40"/>
      <c r="GS31" s="40"/>
      <c r="GT31" s="40"/>
      <c r="GU31" s="40"/>
      <c r="GV31" s="40"/>
      <c r="GW31" s="40"/>
      <c r="GX31" s="40"/>
      <c r="GY31" s="40"/>
      <c r="GZ31" s="40"/>
      <c r="HA31" s="40"/>
      <c r="HB31" s="40"/>
      <c r="HC31" s="40"/>
      <c r="HD31" s="40"/>
      <c r="HE31" s="40"/>
      <c r="HF31" s="40"/>
      <c r="HG31" s="40"/>
      <c r="HH31" s="40"/>
      <c r="HI31" s="40"/>
      <c r="HJ31" s="40"/>
      <c r="HK31" s="40"/>
      <c r="HL31" s="40"/>
      <c r="HM31" s="40"/>
      <c r="HN31" s="40"/>
      <c r="HO31" s="40"/>
      <c r="HP31" s="40"/>
      <c r="HQ31" s="40"/>
      <c r="HR31" s="40"/>
      <c r="HS31" s="40"/>
      <c r="HT31" s="40"/>
      <c r="HU31" s="40"/>
      <c r="HV31" s="40"/>
      <c r="HW31" s="40"/>
      <c r="HX31" s="40"/>
      <c r="HY31" s="40"/>
      <c r="HZ31" s="40"/>
      <c r="IA31" s="40"/>
      <c r="IB31" s="40"/>
      <c r="IC31" s="40"/>
      <c r="ID31" s="40"/>
      <c r="IE31" s="40"/>
      <c r="IF31" s="40"/>
      <c r="IG31" s="40"/>
      <c r="IH31" s="40"/>
      <c r="II31" s="40"/>
      <c r="IJ31" s="40"/>
      <c r="IK31" s="40"/>
      <c r="IL31" s="40"/>
      <c r="IM31" s="40"/>
      <c r="IN31" s="40"/>
      <c r="IO31" s="40"/>
      <c r="IP31" s="40"/>
      <c r="IQ31" s="40"/>
      <c r="IR31" s="40"/>
      <c r="IS31" s="40"/>
      <c r="IT31" s="40"/>
    </row>
    <row r="32" spans="1:254" x14ac:dyDescent="0.4">
      <c r="A32" s="37">
        <f t="shared" si="2"/>
        <v>5.0699999999999985</v>
      </c>
      <c r="B32" s="21" t="s">
        <v>11</v>
      </c>
      <c r="C32" s="78" t="s">
        <v>15</v>
      </c>
      <c r="D32" s="23" t="s">
        <v>7</v>
      </c>
      <c r="E32" s="38">
        <v>0</v>
      </c>
      <c r="F32" s="91">
        <f t="shared" si="0"/>
        <v>0.34861111111111104</v>
      </c>
      <c r="H32" s="39">
        <v>0</v>
      </c>
    </row>
    <row r="33" spans="1:10" x14ac:dyDescent="0.4">
      <c r="A33" s="37">
        <f t="shared" si="2"/>
        <v>5.0799999999999983</v>
      </c>
      <c r="B33" s="21" t="s">
        <v>11</v>
      </c>
      <c r="C33" s="111" t="s">
        <v>16</v>
      </c>
      <c r="D33" s="112" t="s">
        <v>7</v>
      </c>
      <c r="E33" s="113">
        <v>0</v>
      </c>
      <c r="F33" s="91">
        <f t="shared" si="0"/>
        <v>0.34861111111111104</v>
      </c>
      <c r="H33" s="39">
        <v>0</v>
      </c>
    </row>
    <row r="34" spans="1:10" x14ac:dyDescent="0.4">
      <c r="A34" s="37">
        <f t="shared" si="2"/>
        <v>5.0899999999999981</v>
      </c>
      <c r="B34" s="21" t="s">
        <v>11</v>
      </c>
      <c r="C34" s="114" t="s">
        <v>44</v>
      </c>
      <c r="D34" s="115" t="s">
        <v>7</v>
      </c>
      <c r="E34" s="116">
        <v>0</v>
      </c>
      <c r="F34" s="117">
        <f t="shared" si="0"/>
        <v>0.34861111111111104</v>
      </c>
      <c r="H34" s="39"/>
    </row>
    <row r="35" spans="1:10" x14ac:dyDescent="0.4">
      <c r="A35" s="37">
        <f t="shared" si="2"/>
        <v>5.0999999999999979</v>
      </c>
      <c r="B35" s="21" t="s">
        <v>11</v>
      </c>
      <c r="C35" s="106" t="s">
        <v>17</v>
      </c>
      <c r="D35" s="107" t="s">
        <v>7</v>
      </c>
      <c r="E35" s="118">
        <v>0</v>
      </c>
      <c r="F35" s="109">
        <f t="shared" si="0"/>
        <v>0.34861111111111104</v>
      </c>
      <c r="H35" s="36">
        <v>3.4722222222222225E-3</v>
      </c>
    </row>
    <row r="36" spans="1:10" ht="23.5" customHeight="1" x14ac:dyDescent="0.4">
      <c r="A36" s="77">
        <f t="shared" si="2"/>
        <v>5.1099999999999977</v>
      </c>
      <c r="B36" s="92" t="s">
        <v>13</v>
      </c>
      <c r="C36" s="127" t="s">
        <v>18</v>
      </c>
      <c r="D36" s="128" t="s">
        <v>7</v>
      </c>
      <c r="E36" s="129">
        <v>5</v>
      </c>
      <c r="F36" s="130">
        <f t="shared" si="0"/>
        <v>0.34861111111111104</v>
      </c>
      <c r="H36" s="36">
        <v>3.4722222222222225E-3</v>
      </c>
    </row>
    <row r="37" spans="1:10" x14ac:dyDescent="0.4">
      <c r="A37" s="77">
        <f t="shared" si="2"/>
        <v>5.1199999999999974</v>
      </c>
      <c r="B37" s="92" t="s">
        <v>13</v>
      </c>
      <c r="C37" s="99" t="s">
        <v>62</v>
      </c>
      <c r="D37" s="84" t="s">
        <v>29</v>
      </c>
      <c r="E37" s="101">
        <v>10</v>
      </c>
      <c r="F37" s="100">
        <f t="shared" si="0"/>
        <v>0.35208333333333325</v>
      </c>
      <c r="H37" s="36"/>
    </row>
    <row r="38" spans="1:10" x14ac:dyDescent="0.4">
      <c r="A38" s="77">
        <f t="shared" si="2"/>
        <v>5.1299999999999972</v>
      </c>
      <c r="B38" s="92" t="s">
        <v>13</v>
      </c>
      <c r="C38" s="99" t="s">
        <v>52</v>
      </c>
      <c r="D38" s="84" t="s">
        <v>7</v>
      </c>
      <c r="E38" s="101">
        <v>5</v>
      </c>
      <c r="F38" s="100">
        <f t="shared" si="0"/>
        <v>0.35902777777777767</v>
      </c>
      <c r="H38" s="36"/>
    </row>
    <row r="39" spans="1:10" x14ac:dyDescent="0.4">
      <c r="A39" s="131">
        <f t="shared" ref="A39" si="3">A38+0.001</f>
        <v>5.1309999999999976</v>
      </c>
      <c r="B39" s="139" t="s">
        <v>75</v>
      </c>
      <c r="C39" s="99" t="s">
        <v>71</v>
      </c>
      <c r="D39" s="84" t="s">
        <v>85</v>
      </c>
      <c r="E39" s="101">
        <v>5</v>
      </c>
      <c r="F39" s="100">
        <f t="shared" si="0"/>
        <v>0.36249999999999988</v>
      </c>
      <c r="H39" s="36"/>
    </row>
    <row r="40" spans="1:10" x14ac:dyDescent="0.4">
      <c r="A40" s="110">
        <f>A38+0.01</f>
        <v>5.139999999999997</v>
      </c>
      <c r="B40" s="71"/>
      <c r="C40" s="84" t="s">
        <v>33</v>
      </c>
      <c r="D40" s="84"/>
      <c r="E40" s="101"/>
      <c r="F40" s="100">
        <f t="shared" si="0"/>
        <v>0.36597222222222209</v>
      </c>
      <c r="H40" s="36"/>
    </row>
    <row r="41" spans="1:10" x14ac:dyDescent="0.4">
      <c r="A41" s="102">
        <f>A40+0.001</f>
        <v>5.1409999999999973</v>
      </c>
      <c r="B41" s="71" t="s">
        <v>13</v>
      </c>
      <c r="C41" s="99" t="s">
        <v>78</v>
      </c>
      <c r="D41" s="84" t="s">
        <v>86</v>
      </c>
      <c r="E41" s="101">
        <v>5</v>
      </c>
      <c r="F41" s="100">
        <f t="shared" si="0"/>
        <v>0.36597222222222209</v>
      </c>
      <c r="H41" s="36">
        <v>3.4722222222222225E-3</v>
      </c>
    </row>
    <row r="42" spans="1:10" x14ac:dyDescent="0.4">
      <c r="A42" s="102">
        <f t="shared" ref="A42:A45" si="4">A41+0.001</f>
        <v>5.1419999999999977</v>
      </c>
      <c r="B42" s="71" t="s">
        <v>13</v>
      </c>
      <c r="C42" s="99" t="s">
        <v>56</v>
      </c>
      <c r="D42" s="84" t="s">
        <v>21</v>
      </c>
      <c r="E42" s="103">
        <v>10</v>
      </c>
      <c r="F42" s="100">
        <f t="shared" si="0"/>
        <v>0.3694444444444443</v>
      </c>
      <c r="H42" s="36">
        <v>3.4722222222222225E-3</v>
      </c>
      <c r="J42" s="75"/>
    </row>
    <row r="43" spans="1:10" x14ac:dyDescent="0.4">
      <c r="A43" s="131">
        <f t="shared" si="4"/>
        <v>5.142999999999998</v>
      </c>
      <c r="B43" s="132" t="s">
        <v>13</v>
      </c>
      <c r="C43" s="127" t="s">
        <v>22</v>
      </c>
      <c r="D43" s="128" t="s">
        <v>23</v>
      </c>
      <c r="E43" s="129">
        <v>0</v>
      </c>
      <c r="F43" s="130">
        <f t="shared" si="0"/>
        <v>0.37638888888888872</v>
      </c>
      <c r="H43" s="36">
        <v>3.4722222222222225E-3</v>
      </c>
    </row>
    <row r="44" spans="1:10" x14ac:dyDescent="0.4">
      <c r="A44" s="131">
        <f t="shared" si="4"/>
        <v>5.1439999999999984</v>
      </c>
      <c r="B44" s="132" t="s">
        <v>13</v>
      </c>
      <c r="C44" s="127" t="s">
        <v>40</v>
      </c>
      <c r="D44" s="84" t="s">
        <v>63</v>
      </c>
      <c r="E44" s="129">
        <v>3</v>
      </c>
      <c r="F44" s="130">
        <f t="shared" si="0"/>
        <v>0.37638888888888872</v>
      </c>
      <c r="H44" s="36"/>
    </row>
    <row r="45" spans="1:10" x14ac:dyDescent="0.4">
      <c r="A45" s="140">
        <f t="shared" si="4"/>
        <v>5.1449999999999987</v>
      </c>
      <c r="B45" s="134" t="s">
        <v>13</v>
      </c>
      <c r="C45" s="137" t="s">
        <v>53</v>
      </c>
      <c r="D45" s="125" t="s">
        <v>7</v>
      </c>
      <c r="E45" s="135">
        <v>0</v>
      </c>
      <c r="F45" s="136">
        <f t="shared" si="0"/>
        <v>0.37847222222222204</v>
      </c>
      <c r="H45" s="36"/>
    </row>
    <row r="46" spans="1:10" ht="15" customHeight="1" x14ac:dyDescent="0.4">
      <c r="A46" s="98">
        <v>5.2</v>
      </c>
      <c r="B46" s="71"/>
      <c r="C46" s="84" t="s">
        <v>34</v>
      </c>
      <c r="D46" s="84"/>
      <c r="E46" s="101"/>
      <c r="F46" s="130">
        <f t="shared" si="0"/>
        <v>0.37847222222222204</v>
      </c>
      <c r="H46" s="36"/>
    </row>
    <row r="47" spans="1:10" ht="15" customHeight="1" x14ac:dyDescent="0.4">
      <c r="A47" s="98">
        <f>A49+0.01</f>
        <v>5.2299999999999995</v>
      </c>
      <c r="B47" s="72" t="s">
        <v>13</v>
      </c>
      <c r="C47" s="83" t="s">
        <v>48</v>
      </c>
      <c r="D47" s="84" t="s">
        <v>30</v>
      </c>
      <c r="E47" s="101">
        <v>5</v>
      </c>
      <c r="F47" s="130">
        <f t="shared" si="0"/>
        <v>0.37847222222222204</v>
      </c>
      <c r="H47" s="36"/>
    </row>
    <row r="48" spans="1:10" x14ac:dyDescent="0.4">
      <c r="A48" s="98">
        <f>A46+0.01</f>
        <v>5.21</v>
      </c>
      <c r="B48" s="71" t="s">
        <v>13</v>
      </c>
      <c r="C48" s="99" t="s">
        <v>45</v>
      </c>
      <c r="D48" s="84" t="s">
        <v>46</v>
      </c>
      <c r="E48" s="101">
        <v>5</v>
      </c>
      <c r="F48" s="130">
        <f t="shared" si="0"/>
        <v>0.38194444444444425</v>
      </c>
      <c r="H48" s="36">
        <v>3.4722222222222225E-3</v>
      </c>
      <c r="J48" s="75"/>
    </row>
    <row r="49" spans="1:254" x14ac:dyDescent="0.4">
      <c r="A49" s="98">
        <f t="shared" ref="A49:A58" si="5">A48+0.01</f>
        <v>5.22</v>
      </c>
      <c r="B49" s="72" t="s">
        <v>13</v>
      </c>
      <c r="C49" s="83" t="s">
        <v>47</v>
      </c>
      <c r="D49" s="84" t="s">
        <v>51</v>
      </c>
      <c r="E49" s="101">
        <v>5</v>
      </c>
      <c r="F49" s="130">
        <f t="shared" si="0"/>
        <v>0.38541666666666646</v>
      </c>
      <c r="H49" s="36">
        <v>3.4722222222222225E-3</v>
      </c>
    </row>
    <row r="50" spans="1:254" x14ac:dyDescent="0.4">
      <c r="A50" s="98">
        <f>A47+0.01</f>
        <v>5.2399999999999993</v>
      </c>
      <c r="B50" s="72" t="s">
        <v>13</v>
      </c>
      <c r="C50" s="83" t="s">
        <v>49</v>
      </c>
      <c r="D50" s="84" t="s">
        <v>39</v>
      </c>
      <c r="E50" s="101">
        <v>5</v>
      </c>
      <c r="F50" s="130">
        <f t="shared" si="0"/>
        <v>0.38888888888888867</v>
      </c>
      <c r="H50" s="36"/>
    </row>
    <row r="51" spans="1:254" x14ac:dyDescent="0.4">
      <c r="A51" s="98">
        <f t="shared" si="5"/>
        <v>5.2499999999999991</v>
      </c>
      <c r="B51" s="72" t="s">
        <v>13</v>
      </c>
      <c r="C51" s="83" t="s">
        <v>50</v>
      </c>
      <c r="D51" s="84" t="s">
        <v>38</v>
      </c>
      <c r="E51" s="101">
        <v>5</v>
      </c>
      <c r="F51" s="130">
        <f t="shared" si="0"/>
        <v>0.39236111111111088</v>
      </c>
      <c r="H51" s="36"/>
    </row>
    <row r="52" spans="1:254" x14ac:dyDescent="0.4">
      <c r="A52" s="98">
        <f t="shared" si="5"/>
        <v>5.2599999999999989</v>
      </c>
      <c r="B52" s="72" t="s">
        <v>13</v>
      </c>
      <c r="C52" s="83" t="s">
        <v>76</v>
      </c>
      <c r="D52" s="84" t="s">
        <v>51</v>
      </c>
      <c r="E52" s="101">
        <v>5</v>
      </c>
      <c r="F52" s="130">
        <f t="shared" si="0"/>
        <v>0.39583333333333309</v>
      </c>
      <c r="H52" s="36"/>
    </row>
    <row r="53" spans="1:254" ht="15" customHeight="1" x14ac:dyDescent="0.4">
      <c r="A53" s="98">
        <v>5.3</v>
      </c>
      <c r="B53" s="71"/>
      <c r="C53" s="84" t="s">
        <v>35</v>
      </c>
      <c r="D53" s="84"/>
      <c r="E53" s="101"/>
      <c r="F53" s="130">
        <f t="shared" si="0"/>
        <v>0.3993055555555553</v>
      </c>
      <c r="H53" s="36"/>
    </row>
    <row r="54" spans="1:254" x14ac:dyDescent="0.4">
      <c r="A54" s="98">
        <v>5.33</v>
      </c>
      <c r="B54" s="72" t="s">
        <v>13</v>
      </c>
      <c r="C54" s="83" t="s">
        <v>37</v>
      </c>
      <c r="D54" s="84" t="s">
        <v>70</v>
      </c>
      <c r="E54" s="104">
        <v>5</v>
      </c>
      <c r="F54" s="130">
        <f t="shared" si="0"/>
        <v>0.3993055555555553</v>
      </c>
      <c r="H54" s="36"/>
      <c r="J54" s="75"/>
    </row>
    <row r="55" spans="1:254" ht="15" customHeight="1" x14ac:dyDescent="0.4">
      <c r="A55" s="98">
        <v>5.4</v>
      </c>
      <c r="B55" s="71"/>
      <c r="C55" s="84" t="s">
        <v>36</v>
      </c>
      <c r="D55" s="84"/>
      <c r="E55" s="101"/>
      <c r="F55" s="130">
        <f t="shared" si="0"/>
        <v>0.40277777777777751</v>
      </c>
      <c r="H55" s="36"/>
    </row>
    <row r="56" spans="1:254" x14ac:dyDescent="0.4">
      <c r="A56" s="105">
        <f t="shared" si="5"/>
        <v>5.41</v>
      </c>
      <c r="B56" s="90" t="s">
        <v>11</v>
      </c>
      <c r="C56" s="106" t="s">
        <v>24</v>
      </c>
      <c r="D56" s="107" t="s">
        <v>31</v>
      </c>
      <c r="E56" s="108">
        <v>0</v>
      </c>
      <c r="F56" s="109">
        <f t="shared" si="0"/>
        <v>0.40277777777777751</v>
      </c>
      <c r="H56" s="36">
        <v>2.0833333333333333E-3</v>
      </c>
    </row>
    <row r="57" spans="1:254" x14ac:dyDescent="0.4">
      <c r="A57" s="105">
        <f>A56+0.02</f>
        <v>5.43</v>
      </c>
      <c r="B57" s="90" t="s">
        <v>11</v>
      </c>
      <c r="C57" s="106" t="s">
        <v>41</v>
      </c>
      <c r="D57" s="107" t="s">
        <v>43</v>
      </c>
      <c r="E57" s="108">
        <v>0</v>
      </c>
      <c r="F57" s="109">
        <f t="shared" si="0"/>
        <v>0.40277777777777751</v>
      </c>
      <c r="H57" s="36"/>
    </row>
    <row r="58" spans="1:254" x14ac:dyDescent="0.4">
      <c r="A58" s="105">
        <f t="shared" si="5"/>
        <v>5.4399999999999995</v>
      </c>
      <c r="B58" s="90" t="s">
        <v>11</v>
      </c>
      <c r="C58" s="106" t="s">
        <v>42</v>
      </c>
      <c r="D58" s="107" t="s">
        <v>43</v>
      </c>
      <c r="E58" s="108">
        <v>0</v>
      </c>
      <c r="F58" s="109">
        <f t="shared" si="0"/>
        <v>0.40277777777777751</v>
      </c>
      <c r="H58" s="96"/>
    </row>
    <row r="59" spans="1:254" s="144" customFormat="1" x14ac:dyDescent="0.4">
      <c r="A59" s="141">
        <f>A58+0.02</f>
        <v>5.4599999999999991</v>
      </c>
      <c r="B59" s="132" t="s">
        <v>13</v>
      </c>
      <c r="C59" s="127" t="s">
        <v>72</v>
      </c>
      <c r="D59" s="128" t="s">
        <v>7</v>
      </c>
      <c r="E59" s="129">
        <v>5</v>
      </c>
      <c r="F59" s="130">
        <f t="shared" si="0"/>
        <v>0.40277777777777751</v>
      </c>
      <c r="G59" s="142"/>
      <c r="H59" s="143"/>
      <c r="I59" s="142"/>
      <c r="J59" s="142"/>
      <c r="K59" s="142"/>
      <c r="L59" s="142"/>
      <c r="M59" s="142"/>
      <c r="N59" s="142"/>
      <c r="O59" s="142"/>
      <c r="P59" s="142"/>
      <c r="Q59" s="142"/>
      <c r="R59" s="142"/>
      <c r="S59" s="142"/>
      <c r="T59" s="142"/>
      <c r="U59" s="142"/>
      <c r="V59" s="142"/>
      <c r="W59" s="142"/>
      <c r="X59" s="142"/>
      <c r="Y59" s="142"/>
      <c r="Z59" s="142"/>
      <c r="AA59" s="142"/>
      <c r="AB59" s="142"/>
      <c r="AC59" s="142"/>
      <c r="AD59" s="142"/>
      <c r="AE59" s="142"/>
      <c r="AF59" s="142"/>
      <c r="AG59" s="142"/>
      <c r="AH59" s="142"/>
      <c r="AI59" s="142"/>
      <c r="AJ59" s="142"/>
      <c r="AK59" s="142"/>
      <c r="AL59" s="142"/>
      <c r="AM59" s="142"/>
      <c r="AN59" s="142"/>
      <c r="AO59" s="142"/>
      <c r="AP59" s="142"/>
      <c r="AQ59" s="142"/>
      <c r="AR59" s="142"/>
      <c r="AS59" s="142"/>
      <c r="AT59" s="142"/>
      <c r="AU59" s="142"/>
      <c r="AV59" s="142"/>
      <c r="AW59" s="142"/>
      <c r="AX59" s="142"/>
      <c r="AY59" s="142"/>
      <c r="AZ59" s="142"/>
      <c r="BA59" s="142"/>
      <c r="BB59" s="142"/>
      <c r="BC59" s="142"/>
      <c r="BD59" s="142"/>
      <c r="BE59" s="142"/>
      <c r="BF59" s="142"/>
      <c r="BG59" s="142"/>
      <c r="BH59" s="142"/>
      <c r="BI59" s="142"/>
      <c r="BJ59" s="142"/>
      <c r="BK59" s="142"/>
      <c r="BL59" s="142"/>
      <c r="BM59" s="142"/>
      <c r="BN59" s="142"/>
      <c r="BO59" s="142"/>
      <c r="BP59" s="142"/>
      <c r="BQ59" s="142"/>
      <c r="BR59" s="142"/>
      <c r="BS59" s="142"/>
      <c r="BT59" s="142"/>
      <c r="BU59" s="142"/>
      <c r="BV59" s="142"/>
      <c r="BW59" s="142"/>
      <c r="BX59" s="142"/>
      <c r="BY59" s="142"/>
      <c r="BZ59" s="142"/>
      <c r="CA59" s="142"/>
      <c r="CB59" s="142"/>
      <c r="CC59" s="142"/>
      <c r="CD59" s="142"/>
      <c r="CE59" s="142"/>
      <c r="CF59" s="142"/>
      <c r="CG59" s="142"/>
      <c r="CH59" s="142"/>
      <c r="CI59" s="142"/>
      <c r="CJ59" s="142"/>
      <c r="CK59" s="142"/>
      <c r="CL59" s="142"/>
      <c r="CM59" s="142"/>
      <c r="CN59" s="142"/>
      <c r="CO59" s="142"/>
      <c r="CP59" s="142"/>
      <c r="CQ59" s="142"/>
      <c r="CR59" s="142"/>
      <c r="CS59" s="142"/>
      <c r="CT59" s="142"/>
      <c r="CU59" s="142"/>
      <c r="CV59" s="142"/>
      <c r="CW59" s="142"/>
      <c r="CX59" s="142"/>
      <c r="CY59" s="142"/>
      <c r="CZ59" s="142"/>
      <c r="DA59" s="142"/>
      <c r="DB59" s="142"/>
      <c r="DC59" s="142"/>
      <c r="DD59" s="142"/>
      <c r="DE59" s="142"/>
      <c r="DF59" s="142"/>
      <c r="DG59" s="142"/>
      <c r="DH59" s="142"/>
      <c r="DI59" s="142"/>
      <c r="DJ59" s="142"/>
      <c r="DK59" s="142"/>
      <c r="DL59" s="142"/>
      <c r="DM59" s="142"/>
      <c r="DN59" s="142"/>
      <c r="DO59" s="142"/>
      <c r="DP59" s="142"/>
      <c r="DQ59" s="142"/>
      <c r="DR59" s="142"/>
      <c r="DS59" s="142"/>
      <c r="DT59" s="142"/>
      <c r="DU59" s="142"/>
      <c r="DV59" s="142"/>
      <c r="DW59" s="142"/>
      <c r="DX59" s="142"/>
      <c r="DY59" s="142"/>
      <c r="DZ59" s="142"/>
      <c r="EA59" s="142"/>
      <c r="EB59" s="142"/>
      <c r="EC59" s="142"/>
      <c r="ED59" s="142"/>
      <c r="EE59" s="142"/>
      <c r="EF59" s="142"/>
      <c r="EG59" s="142"/>
      <c r="EH59" s="142"/>
      <c r="EI59" s="142"/>
      <c r="EJ59" s="142"/>
      <c r="EK59" s="142"/>
      <c r="EL59" s="142"/>
      <c r="EM59" s="142"/>
      <c r="EN59" s="142"/>
      <c r="EO59" s="142"/>
      <c r="EP59" s="142"/>
      <c r="EQ59" s="142"/>
      <c r="ER59" s="142"/>
      <c r="ES59" s="142"/>
      <c r="ET59" s="142"/>
      <c r="EU59" s="142"/>
      <c r="EV59" s="142"/>
      <c r="EW59" s="142"/>
      <c r="EX59" s="142"/>
      <c r="EY59" s="142"/>
      <c r="EZ59" s="142"/>
      <c r="FA59" s="142"/>
      <c r="FB59" s="142"/>
      <c r="FC59" s="142"/>
      <c r="FD59" s="142"/>
      <c r="FE59" s="142"/>
      <c r="FF59" s="142"/>
      <c r="FG59" s="142"/>
      <c r="FH59" s="142"/>
      <c r="FI59" s="142"/>
      <c r="FJ59" s="142"/>
      <c r="FK59" s="142"/>
      <c r="FL59" s="142"/>
      <c r="FM59" s="142"/>
      <c r="FN59" s="142"/>
      <c r="FO59" s="142"/>
      <c r="FP59" s="142"/>
      <c r="FQ59" s="142"/>
      <c r="FR59" s="142"/>
      <c r="FS59" s="142"/>
      <c r="FT59" s="142"/>
      <c r="FU59" s="142"/>
      <c r="FV59" s="142"/>
      <c r="FW59" s="142"/>
      <c r="FX59" s="142"/>
      <c r="FY59" s="142"/>
      <c r="FZ59" s="142"/>
      <c r="GA59" s="142"/>
      <c r="GB59" s="142"/>
      <c r="GC59" s="142"/>
      <c r="GD59" s="142"/>
      <c r="GE59" s="142"/>
      <c r="GF59" s="142"/>
      <c r="GG59" s="142"/>
      <c r="GH59" s="142"/>
      <c r="GI59" s="142"/>
      <c r="GJ59" s="142"/>
      <c r="GK59" s="142"/>
      <c r="GL59" s="142"/>
      <c r="GM59" s="142"/>
      <c r="GN59" s="142"/>
      <c r="GO59" s="142"/>
      <c r="GP59" s="142"/>
      <c r="GQ59" s="142"/>
      <c r="GR59" s="142"/>
      <c r="GS59" s="142"/>
      <c r="GT59" s="142"/>
      <c r="GU59" s="142"/>
      <c r="GV59" s="142"/>
      <c r="GW59" s="142"/>
      <c r="GX59" s="142"/>
      <c r="GY59" s="142"/>
      <c r="GZ59" s="142"/>
      <c r="HA59" s="142"/>
      <c r="HB59" s="142"/>
      <c r="HC59" s="142"/>
      <c r="HD59" s="142"/>
      <c r="HE59" s="142"/>
      <c r="HF59" s="142"/>
      <c r="HG59" s="142"/>
      <c r="HH59" s="142"/>
      <c r="HI59" s="142"/>
      <c r="HJ59" s="142"/>
      <c r="HK59" s="142"/>
      <c r="HL59" s="142"/>
      <c r="HM59" s="142"/>
      <c r="HN59" s="142"/>
      <c r="HO59" s="142"/>
      <c r="HP59" s="142"/>
      <c r="HQ59" s="142"/>
      <c r="HR59" s="142"/>
      <c r="HS59" s="142"/>
      <c r="HT59" s="142"/>
      <c r="HU59" s="142"/>
      <c r="HV59" s="142"/>
      <c r="HW59" s="142"/>
      <c r="HX59" s="142"/>
      <c r="HY59" s="142"/>
      <c r="HZ59" s="142"/>
      <c r="IA59" s="142"/>
      <c r="IB59" s="142"/>
      <c r="IC59" s="142"/>
      <c r="ID59" s="142"/>
      <c r="IE59" s="142"/>
      <c r="IF59" s="142"/>
      <c r="IG59" s="142"/>
      <c r="IH59" s="142"/>
      <c r="II59" s="142"/>
      <c r="IJ59" s="142"/>
      <c r="IK59" s="142"/>
      <c r="IL59" s="142"/>
      <c r="IM59" s="142"/>
      <c r="IN59" s="142"/>
      <c r="IO59" s="142"/>
      <c r="IP59" s="142"/>
      <c r="IQ59" s="142"/>
      <c r="IR59" s="142"/>
      <c r="IS59" s="142"/>
      <c r="IT59" s="142"/>
    </row>
    <row r="60" spans="1:254" ht="14.25" customHeight="1" x14ac:dyDescent="0.4">
      <c r="A60" s="98">
        <f>A55+0.1</f>
        <v>5.5</v>
      </c>
      <c r="B60" s="71" t="s">
        <v>13</v>
      </c>
      <c r="C60" s="84" t="s">
        <v>25</v>
      </c>
      <c r="D60" s="84" t="s">
        <v>7</v>
      </c>
      <c r="E60" s="101">
        <v>3</v>
      </c>
      <c r="F60" s="130">
        <f t="shared" si="0"/>
        <v>0.40624999999999972</v>
      </c>
      <c r="H60" s="97">
        <v>2.0833333333333333E-3</v>
      </c>
      <c r="J60" s="75"/>
    </row>
    <row r="61" spans="1:254" ht="21.75" customHeight="1" x14ac:dyDescent="0.4">
      <c r="A61" s="123"/>
      <c r="B61" s="124"/>
      <c r="C61" s="125"/>
      <c r="D61" s="125"/>
      <c r="E61" s="126"/>
      <c r="F61" s="130">
        <f t="shared" si="0"/>
        <v>0.40833333333333305</v>
      </c>
      <c r="H61" s="13"/>
    </row>
    <row r="62" spans="1:254" x14ac:dyDescent="0.4">
      <c r="A62" s="85"/>
      <c r="B62" s="79"/>
      <c r="C62" s="89"/>
      <c r="D62" s="86"/>
      <c r="E62" s="87"/>
      <c r="F62" s="88"/>
      <c r="H62" s="13"/>
    </row>
    <row r="63" spans="1:254" x14ac:dyDescent="0.4">
      <c r="A63" s="133"/>
      <c r="B63" s="73" t="s">
        <v>20</v>
      </c>
      <c r="C63" s="74" t="s">
        <v>26</v>
      </c>
      <c r="D63" s="80" t="s">
        <v>7</v>
      </c>
      <c r="E63" s="81"/>
      <c r="F63" s="82" t="s">
        <v>80</v>
      </c>
      <c r="H63" s="43"/>
    </row>
    <row r="64" spans="1:254" x14ac:dyDescent="0.4">
      <c r="A64" s="44"/>
      <c r="B64" s="45"/>
      <c r="C64" s="42"/>
      <c r="D64" s="42"/>
      <c r="E64" s="46"/>
      <c r="F64" s="47"/>
      <c r="H64" s="48"/>
    </row>
    <row r="65" spans="1:8" x14ac:dyDescent="0.4">
      <c r="A65" s="49" t="s">
        <v>2</v>
      </c>
      <c r="B65" s="45" t="s">
        <v>2</v>
      </c>
      <c r="C65" s="42" t="s">
        <v>27</v>
      </c>
      <c r="D65" s="42"/>
      <c r="E65" s="46" t="s">
        <v>2</v>
      </c>
      <c r="F65" s="47" t="s">
        <v>2</v>
      </c>
      <c r="H65" s="50" t="s">
        <v>2</v>
      </c>
    </row>
    <row r="66" spans="1:8" x14ac:dyDescent="0.4">
      <c r="A66" s="45"/>
      <c r="B66" s="51"/>
      <c r="C66" s="42" t="s">
        <v>28</v>
      </c>
      <c r="D66" s="52"/>
      <c r="E66" s="53"/>
      <c r="F66" s="54"/>
      <c r="H66" s="55"/>
    </row>
    <row r="67" spans="1:8" x14ac:dyDescent="0.4">
      <c r="A67" s="45"/>
      <c r="B67" s="56"/>
      <c r="C67" s="57"/>
      <c r="D67" s="58"/>
      <c r="E67" s="59"/>
      <c r="F67" s="60"/>
      <c r="H67" s="61"/>
    </row>
    <row r="68" spans="1:8" x14ac:dyDescent="0.4">
      <c r="A68" s="62"/>
      <c r="B68" s="63"/>
      <c r="C68" s="64"/>
    </row>
    <row r="69" spans="1:8" x14ac:dyDescent="0.4">
      <c r="A69" s="62"/>
      <c r="B69" s="63"/>
      <c r="C69" s="69"/>
      <c r="D69" s="69"/>
    </row>
    <row r="70" spans="1:8" x14ac:dyDescent="0.4">
      <c r="A70" s="62"/>
      <c r="B70" s="63"/>
      <c r="C70" s="70"/>
      <c r="D70" s="69"/>
    </row>
    <row r="71" spans="1:8" x14ac:dyDescent="0.4">
      <c r="D71" s="69"/>
    </row>
  </sheetData>
  <pageMargins left="0.5" right="0.25" top="0.79570000000000007" bottom="0.79570000000000007" header="0.5" footer="0.5"/>
  <pageSetup fitToWidth="0" fitToHeight="0" pageOrder="overThenDown" orientation="portrait" cellComments="asDisplayed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43073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EC_Opening_Agenda</vt:lpstr>
      <vt:lpstr>Excel_BuiltIn_Print_Area_1_1</vt:lpstr>
      <vt:lpstr>EC_Opening_Agenda!Print_Area</vt:lpstr>
      <vt:lpstr>Print_Area_MI</vt:lpstr>
      <vt:lpstr>PRINT_AREA_MI_1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SEC Agenda</dc:title>
  <dc:creator>Bob O'Hara</dc:creator>
  <cp:keywords>No Restrictions</cp:keywords>
  <cp:lastModifiedBy>John DAmbrosia</cp:lastModifiedBy>
  <cp:revision>54</cp:revision>
  <cp:lastPrinted>2012-06-10T14:17:47Z</cp:lastPrinted>
  <dcterms:created xsi:type="dcterms:W3CDTF">2000-02-17T15:16:37Z</dcterms:created>
  <dcterms:modified xsi:type="dcterms:W3CDTF">2016-03-13T23:43:41Z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r8>1114369403</vt:r8>
  </property>
  <property fmtid="{D5CDD505-2E9C-101B-9397-08002B2CF9AE}" pid="3" name="_AuthorEmail">
    <vt:lpwstr>bob@airespace.com</vt:lpwstr>
  </property>
  <property fmtid="{D5CDD505-2E9C-101B-9397-08002B2CF9AE}" pid="4" name="_AuthorEmailDisplayName">
    <vt:lpwstr>Bob O'Hara</vt:lpwstr>
  </property>
  <property fmtid="{D5CDD505-2E9C-101B-9397-08002B2CF9AE}" pid="5" name="_EmailSubject">
    <vt:lpwstr>Newer latest Monday agenda (r03)</vt:lpwstr>
  </property>
  <property fmtid="{D5CDD505-2E9C-101B-9397-08002B2CF9AE}" pid="6" name="_PreviousAdHocReviewCycleID">
    <vt:r8>2128490663</vt:r8>
  </property>
  <property fmtid="{D5CDD505-2E9C-101B-9397-08002B2CF9AE}" pid="7" name="TitusGUID">
    <vt:lpwstr>f6b91de2-8ec0-49f7-947b-1306c78e28c5</vt:lpwstr>
  </property>
  <property fmtid="{D5CDD505-2E9C-101B-9397-08002B2CF9AE}" pid="8" name="DellClassification">
    <vt:lpwstr>No Restrictions</vt:lpwstr>
  </property>
  <property fmtid="{D5CDD505-2E9C-101B-9397-08002B2CF9AE}" pid="9" name="DellSubLabels">
    <vt:lpwstr/>
  </property>
</Properties>
</file>