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580" tabRatio="964" activeTab="2"/>
  </bookViews>
  <sheets>
    <sheet name="Graphic" sheetId="1" r:id="rId1"/>
    <sheet name="Objectives" sheetId="2" r:id="rId2"/>
    <sheet name="802 R-Reg" sheetId="3" r:id="rId3"/>
  </sheets>
  <definedNames>
    <definedName name="_xlnm.Print_Area" localSheetId="0">'Graphic'!$B$2:$W$45</definedName>
    <definedName name="_xlnm.Print_Area" localSheetId="1">'Objectives'!$B$2:$P$5</definedName>
    <definedName name="Print_Area_MI" localSheetId="0">#REF!</definedName>
    <definedName name="Print_Area_MI" localSheetId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<sst xmlns="http://schemas.openxmlformats.org/spreadsheetml/2006/main" count="481" uniqueCount="190">
  <si>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</si>
  <si>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</si>
  <si>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</si>
  <si>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</si>
  <si>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</si>
  <si>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</si>
  <si>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</si>
  <si>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</si>
  <si>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</si>
  <si>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</si>
  <si>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</si>
  <si>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</si>
  <si>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</si>
  <si>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</si>
  <si>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</si>
  <si>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</si>
  <si>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</si>
  <si>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</si>
  <si>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</si>
  <si>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</si>
  <si>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</si>
  <si>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</si>
  <si>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</si>
  <si>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</si>
  <si>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</si>
  <si>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</si>
  <si>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</si>
  <si>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</si>
  <si>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</si>
  <si>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</si>
  <si>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 xml:space="preserve"> </t>
  </si>
  <si>
    <t xml:space="preserve">  </t>
  </si>
  <si>
    <t>*</t>
  </si>
  <si>
    <t xml:space="preserve"> -</t>
  </si>
  <si>
    <t>-</t>
  </si>
  <si>
    <t>TGG</t>
  </si>
  <si>
    <t>TGF</t>
  </si>
  <si>
    <t>5GSG</t>
  </si>
  <si>
    <t>TGH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</si>
  <si>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</si>
  <si>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</si>
  <si>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</si>
  <si>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</si>
  <si>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</si>
  <si>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</si>
  <si>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</si>
  <si>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</si>
  <si>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</si>
  <si>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</si>
  <si>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</si>
  <si>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11/15 CO-ORD</t>
  </si>
  <si>
    <t>Task Group H (Spectrum Managed 802.11a)</t>
  </si>
  <si>
    <t>Task Group G (802.11b Data Rates &gt;20 Mbit/s)</t>
  </si>
  <si>
    <t>11/15 CO-ORD MEETING</t>
  </si>
  <si>
    <t>18:30-19:00</t>
  </si>
  <si>
    <t>19:00-19:30</t>
  </si>
  <si>
    <t>19:30-20:00</t>
  </si>
  <si>
    <t>20:00-20:30</t>
  </si>
  <si>
    <t>20:30-21:00</t>
  </si>
  <si>
    <t>21:00-21:30</t>
  </si>
  <si>
    <t>WG MTGs</t>
  </si>
  <si>
    <t>Room Size</t>
  </si>
  <si>
    <t>Room Type</t>
  </si>
  <si>
    <t>Head Table</t>
  </si>
  <si>
    <t>Table Riser</t>
  </si>
  <si>
    <t>Table Seats</t>
  </si>
  <si>
    <t>LCD Projectors</t>
  </si>
  <si>
    <t>Proj Screens</t>
  </si>
  <si>
    <t>Presenter Mics</t>
  </si>
  <si>
    <t>Table Mics</t>
  </si>
  <si>
    <t>No Overhead Projectors Required</t>
  </si>
  <si>
    <t>R TYPE</t>
  </si>
  <si>
    <t>C</t>
  </si>
  <si>
    <t>B</t>
  </si>
  <si>
    <t>Week%</t>
  </si>
  <si>
    <t>802 Wireless Coexistence Study Group</t>
  </si>
  <si>
    <t>802 COEX</t>
  </si>
  <si>
    <t>IEEE / ETSI / MMAC 5 GHz Globalization Study Group</t>
  </si>
  <si>
    <t xml:space="preserve"> Hours</t>
  </si>
  <si>
    <t xml:space="preserve">TOTAL Session </t>
  </si>
  <si>
    <t xml:space="preserve">TOTAL Concurrent Work Time </t>
  </si>
  <si>
    <t xml:space="preserve">Optional Meeting Time Available </t>
  </si>
  <si>
    <t>Optional Meeting Time &amp; Network Setup</t>
  </si>
  <si>
    <t>Hyatt Regency Bellevue, 900 Bellevue Way N.E., Bellevue, WA 98004, USA.</t>
  </si>
  <si>
    <t>September 16th-21st, 2001.</t>
  </si>
  <si>
    <t xml:space="preserve"> (ending with a 10 minute new members orientation)</t>
  </si>
  <si>
    <t>802.11 / 802.15 JOINT OPENING PLENARY</t>
  </si>
  <si>
    <t>TGE</t>
  </si>
  <si>
    <t>TGI</t>
  </si>
  <si>
    <t>PC (Sync)</t>
  </si>
  <si>
    <t>Fixed</t>
  </si>
  <si>
    <t>Assigned</t>
  </si>
  <si>
    <t>SLOT TYPE</t>
  </si>
  <si>
    <t>LLC BoF</t>
  </si>
  <si>
    <t>Joint IEEE / ETSI-BRAN Social</t>
  </si>
  <si>
    <t>802.11 WG CHAIRs ADVISORY COMMITTEE</t>
  </si>
  <si>
    <t>802.11 WG + Chair's Advisory Committee</t>
  </si>
  <si>
    <t>JT WIRELESS TECH PLEN</t>
  </si>
  <si>
    <t>802 COEX (Sync)</t>
  </si>
  <si>
    <t>WG / CHAIRs MTGs</t>
  </si>
  <si>
    <t xml:space="preserve">    The graphic below describes the weekly session of the IEEE P802.11 WG in graphic format.</t>
  </si>
  <si>
    <t>JT 5GSG / ETSI (B)</t>
  </si>
  <si>
    <t>11/15 CO-ORD MTG</t>
  </si>
  <si>
    <t>JT 5GSG / ETSI (B+M)</t>
  </si>
  <si>
    <t>MEETING ROOM SETUPS</t>
  </si>
  <si>
    <t>HOURS STATISTICS PER GROUP</t>
  </si>
  <si>
    <t>(B) = Bellevue Hotel      (M) = Microsoft Campus</t>
  </si>
  <si>
    <t>Joint 11/15 "Birds of a Feather" Session on LLC</t>
  </si>
  <si>
    <t>Fixed (Sync)</t>
  </si>
  <si>
    <t>Hyatt Regency Bellevue, 900 Bellevue Way N.E., Bellevue, WA 98004, USA</t>
  </si>
  <si>
    <t>802 RADIO REGULATORY GROUP (VIC H.)</t>
  </si>
  <si>
    <t>802 COEXISTENCE STUDY GROUP (JIM L.)</t>
  </si>
  <si>
    <t>69th IEEE 802.11 WIRELESS LOCAL AREA NETWORKS SESSION</t>
  </si>
  <si>
    <t>802 Radio Regulatory Group</t>
  </si>
  <si>
    <t>802 R-REG</t>
  </si>
  <si>
    <t>802 R-REG (Sync)</t>
  </si>
  <si>
    <t>802.11 WG CLOSING PLENARY</t>
  </si>
  <si>
    <t>Joint 802.11 / 802.15 Lead Co-ordination Ad-Hoc</t>
  </si>
  <si>
    <t>WG CHAIRs ADV MTG</t>
  </si>
  <si>
    <t>802      R-REG</t>
  </si>
  <si>
    <t>802.11 WG                             MID-SESSION PLENARY</t>
  </si>
  <si>
    <t xml:space="preserve">Establish Regulatory Group as Permanent Group with a Charter </t>
  </si>
  <si>
    <t xml:space="preserve">Work on PAR rules amendment </t>
  </si>
  <si>
    <t xml:space="preserve">To prepare and submit other position statements if needed </t>
  </si>
  <si>
    <t>To hold a joint meeting with ETSI Project BRAN</t>
  </si>
  <si>
    <t xml:space="preserve">e.g. Spectrum requirement 5 GHz band </t>
  </si>
  <si>
    <t>Regulatory Matters</t>
  </si>
  <si>
    <t>Joint RR TGG</t>
  </si>
  <si>
    <t>joint RR 5GSG</t>
  </si>
  <si>
    <t>joint RR TGH</t>
  </si>
  <si>
    <t>RR</t>
  </si>
  <si>
    <t xml:space="preserve">joint RR   EP BRAN </t>
  </si>
  <si>
    <t>Spctrm (M)</t>
  </si>
  <si>
    <t>Call to order</t>
  </si>
  <si>
    <t>Review and approval of agenda</t>
  </si>
  <si>
    <t>Rules change for permanent group</t>
  </si>
  <si>
    <t>Adjourn for 1 PM</t>
  </si>
  <si>
    <t>Preparation for 6th criterion discussion with Co-Ex SG</t>
  </si>
  <si>
    <t>Adjourn for 3:30 PM</t>
  </si>
  <si>
    <t>Adjourn for Tuesday</t>
  </si>
  <si>
    <t>Tuesday September 18, 2001</t>
  </si>
  <si>
    <t>See 5GSG agenda</t>
  </si>
  <si>
    <t>Adjourn for 10:30 AM</t>
  </si>
  <si>
    <t>Hayes</t>
  </si>
  <si>
    <t>Adjourn</t>
  </si>
  <si>
    <t>Miscellaneous 5 GHz matters</t>
  </si>
  <si>
    <t>Miscellaneous 2.45 GHz matters</t>
  </si>
  <si>
    <t>Adjourn for Joint meeting with ETSI-BRAN</t>
  </si>
  <si>
    <t>Intro IEEE 802 Regulatory Group</t>
  </si>
  <si>
    <t>Next steps</t>
  </si>
  <si>
    <t>WEDNESDAY September 19, 2001</t>
  </si>
  <si>
    <t>6th Criterion</t>
  </si>
  <si>
    <t>2.45 GHz status</t>
  </si>
  <si>
    <t>5 GHz ststaus</t>
  </si>
  <si>
    <t>AOB</t>
  </si>
  <si>
    <t>Adjourn for Thursday</t>
  </si>
  <si>
    <t>For agenda, see TGg agenda</t>
  </si>
  <si>
    <t>Adjourn for 1:00 PM</t>
  </si>
  <si>
    <t>Editing miscellaneous matters</t>
  </si>
  <si>
    <t>Approvals</t>
  </si>
  <si>
    <t>MI</t>
  </si>
  <si>
    <t>DT</t>
  </si>
  <si>
    <t>II</t>
  </si>
  <si>
    <t>Baddeley</t>
  </si>
  <si>
    <t>Adjourn for session</t>
  </si>
  <si>
    <t>Shoemake</t>
  </si>
  <si>
    <t>Kraemer</t>
  </si>
  <si>
    <r>
      <t xml:space="preserve">Call to order </t>
    </r>
    <r>
      <rPr>
        <b/>
        <i/>
        <sz val="14"/>
        <rFont val="Arial"/>
        <family val="2"/>
      </rPr>
      <t>Joint meeting with 5GSG</t>
    </r>
  </si>
  <si>
    <r>
      <t xml:space="preserve">Call to order </t>
    </r>
    <r>
      <rPr>
        <b/>
        <i/>
        <sz val="14"/>
        <rFont val="Arial"/>
        <family val="2"/>
      </rPr>
      <t>Joint meeting with ETSI-BRAN</t>
    </r>
  </si>
  <si>
    <t>THURSDAY September 20, 2001</t>
  </si>
  <si>
    <r>
      <t xml:space="preserve">Call to order  </t>
    </r>
    <r>
      <rPr>
        <b/>
        <i/>
        <sz val="14"/>
        <rFont val="Arial"/>
        <family val="2"/>
      </rPr>
      <t>Joint meeting with TGg</t>
    </r>
  </si>
  <si>
    <t>Adjourn for 3:00 PM</t>
  </si>
  <si>
    <t>Status of Harmonization efforts</t>
  </si>
  <si>
    <r>
      <t xml:space="preserve">Call to order </t>
    </r>
    <r>
      <rPr>
        <b/>
        <i/>
        <sz val="14"/>
        <rFont val="Arial"/>
        <family val="2"/>
      </rPr>
      <t>Joint meeting with TGh with EP-BRAN people</t>
    </r>
  </si>
  <si>
    <t>Status Europe (CEPT position)</t>
  </si>
  <si>
    <t>Status USA (FCC and NTIA position)</t>
  </si>
  <si>
    <t>Intro EP BRAN Spectrum group (including HIPERLAN/2 Global Forum Requirements doc)</t>
  </si>
  <si>
    <t>With RADAR experts present if possible</t>
  </si>
  <si>
    <t>Review of ITU-R WRC-03 agenda Item 1.5 Resolves 1</t>
  </si>
  <si>
    <t>Review of RADAR Characteristics</t>
  </si>
  <si>
    <t>Identification of technical issues to resolve</t>
  </si>
  <si>
    <t>Monday, September 17, 2001</t>
  </si>
  <si>
    <t xml:space="preserve">TENTATIVE AGENDA  - IEEE 802 Radio Regulations </t>
  </si>
  <si>
    <t>Perceived requirements from the RADAR community</t>
  </si>
  <si>
    <t>Perceived testing to be done with RADAR community</t>
  </si>
  <si>
    <t>Discussion regarding planning</t>
  </si>
  <si>
    <t>Radar experts</t>
  </si>
  <si>
    <t>Introduction of RADAR Experts and role</t>
  </si>
  <si>
    <t>Any other business</t>
  </si>
  <si>
    <t>R2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</si>
</sst>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#."/>
    <numFmt numFmtId="178" formatCode="0.0"/>
    <numFmt numFmtId="179" formatCode="0.000"/>
    <numFmt numFmtId="180" formatCode="0.0%"/>
    <numFmt numFmtId="181" formatCode="m/d/yyyy"/>
    <numFmt numFmtId="182" formatCode="d\-mmm\-yyyy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</numFmts>
  <fonts count="63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Courier"/>
      <family val="0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23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b/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color indexed="55"/>
      <name val="Arial"/>
      <family val="2"/>
    </font>
    <font>
      <b/>
      <u val="single"/>
      <sz val="14"/>
      <color indexed="5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16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23"/>
      <name val="Arial"/>
      <family val="2"/>
    </font>
    <font>
      <b/>
      <sz val="16"/>
      <color indexed="54"/>
      <name val="Arial"/>
      <family val="2"/>
    </font>
    <font>
      <b/>
      <sz val="16"/>
      <color indexed="17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u val="single"/>
      <sz val="12"/>
      <color indexed="63"/>
      <name val="Arial"/>
      <family val="2"/>
    </font>
    <font>
      <b/>
      <sz val="16"/>
      <color indexed="10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4"/>
      <color indexed="4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4"/>
      <name val="Arial"/>
      <family val="2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lightGrid">
        <bgColor indexed="17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8" fillId="0" borderId="0">
      <alignment/>
      <protection/>
    </xf>
    <xf numFmtId="9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9" fillId="0" borderId="0" xfId="0" applyFont="1" applyAlignment="1" quotePrefix="1">
      <alignment horizontal="left" indent="1"/>
    </xf>
    <xf numFmtId="0" fontId="10" fillId="0" borderId="0" xfId="0" applyFont="1" applyAlignment="1">
      <alignment/>
    </xf>
    <xf numFmtId="0" fontId="15" fillId="2" borderId="0" xfId="0" applyFont="1" applyFill="1" applyBorder="1" applyAlignment="1">
      <alignment horizontal="center" vertical="center"/>
    </xf>
    <xf numFmtId="178" fontId="15" fillId="3" borderId="1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178" fontId="43" fillId="2" borderId="0" xfId="0" applyNumberFormat="1" applyFont="1" applyFill="1" applyBorder="1" applyAlignment="1">
      <alignment horizontal="center" vertical="center"/>
    </xf>
    <xf numFmtId="180" fontId="43" fillId="2" borderId="0" xfId="0" applyNumberFormat="1" applyFont="1" applyFill="1" applyBorder="1" applyAlignment="1" applyProtection="1">
      <alignment horizontal="center" vertical="center"/>
      <protection/>
    </xf>
    <xf numFmtId="180" fontId="39" fillId="3" borderId="1" xfId="0" applyNumberFormat="1" applyFont="1" applyFill="1" applyBorder="1" applyAlignment="1" applyProtection="1">
      <alignment horizontal="center" vertical="center"/>
      <protection/>
    </xf>
    <xf numFmtId="0" fontId="15" fillId="2" borderId="5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178" fontId="15" fillId="2" borderId="0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10" fontId="27" fillId="2" borderId="0" xfId="0" applyNumberFormat="1" applyFont="1" applyFill="1" applyBorder="1" applyAlignment="1" applyProtection="1">
      <alignment horizontal="right" vertical="center"/>
      <protection/>
    </xf>
    <xf numFmtId="10" fontId="27" fillId="2" borderId="6" xfId="0" applyNumberFormat="1" applyFont="1" applyFill="1" applyBorder="1" applyAlignment="1" applyProtection="1">
      <alignment horizontal="right" vertical="center"/>
      <protection/>
    </xf>
    <xf numFmtId="10" fontId="23" fillId="2" borderId="0" xfId="0" applyNumberFormat="1" applyFont="1" applyFill="1" applyBorder="1" applyAlignment="1" applyProtection="1">
      <alignment horizontal="right" vertical="center"/>
      <protection/>
    </xf>
    <xf numFmtId="10" fontId="23" fillId="2" borderId="6" xfId="0" applyNumberFormat="1" applyFont="1" applyFill="1" applyBorder="1" applyAlignment="1" applyProtection="1">
      <alignment horizontal="right" vertical="center"/>
      <protection/>
    </xf>
    <xf numFmtId="10" fontId="29" fillId="2" borderId="0" xfId="0" applyNumberFormat="1" applyFont="1" applyFill="1" applyBorder="1" applyAlignment="1" applyProtection="1">
      <alignment horizontal="right" vertical="center"/>
      <protection/>
    </xf>
    <xf numFmtId="10" fontId="29" fillId="2" borderId="6" xfId="0" applyNumberFormat="1" applyFont="1" applyFill="1" applyBorder="1" applyAlignment="1" applyProtection="1">
      <alignment horizontal="right" vertical="center"/>
      <protection/>
    </xf>
    <xf numFmtId="10" fontId="25" fillId="2" borderId="0" xfId="0" applyNumberFormat="1" applyFont="1" applyFill="1" applyBorder="1" applyAlignment="1" applyProtection="1">
      <alignment horizontal="right" vertical="center"/>
      <protection/>
    </xf>
    <xf numFmtId="10" fontId="25" fillId="2" borderId="6" xfId="0" applyNumberFormat="1" applyFont="1" applyFill="1" applyBorder="1" applyAlignment="1" applyProtection="1">
      <alignment horizontal="right" vertical="center"/>
      <protection/>
    </xf>
    <xf numFmtId="10" fontId="30" fillId="2" borderId="0" xfId="0" applyNumberFormat="1" applyFont="1" applyFill="1" applyBorder="1" applyAlignment="1" applyProtection="1">
      <alignment horizontal="right" vertical="center"/>
      <protection/>
    </xf>
    <xf numFmtId="10" fontId="30" fillId="2" borderId="6" xfId="0" applyNumberFormat="1" applyFont="1" applyFill="1" applyBorder="1" applyAlignment="1" applyProtection="1">
      <alignment horizontal="right" vertical="center"/>
      <protection/>
    </xf>
    <xf numFmtId="10" fontId="20" fillId="2" borderId="0" xfId="0" applyNumberFormat="1" applyFont="1" applyFill="1" applyBorder="1" applyAlignment="1" applyProtection="1">
      <alignment horizontal="right" vertical="center"/>
      <protection/>
    </xf>
    <xf numFmtId="10" fontId="20" fillId="2" borderId="6" xfId="0" applyNumberFormat="1" applyFont="1" applyFill="1" applyBorder="1" applyAlignment="1" applyProtection="1">
      <alignment horizontal="right" vertical="center"/>
      <protection/>
    </xf>
    <xf numFmtId="10" fontId="21" fillId="2" borderId="0" xfId="0" applyNumberFormat="1" applyFont="1" applyFill="1" applyBorder="1" applyAlignment="1" applyProtection="1">
      <alignment horizontal="right" vertical="center"/>
      <protection/>
    </xf>
    <xf numFmtId="10" fontId="21" fillId="2" borderId="6" xfId="0" applyNumberFormat="1" applyFont="1" applyFill="1" applyBorder="1" applyAlignment="1" applyProtection="1">
      <alignment horizontal="right" vertical="center"/>
      <protection/>
    </xf>
    <xf numFmtId="10" fontId="31" fillId="2" borderId="0" xfId="0" applyNumberFormat="1" applyFont="1" applyFill="1" applyBorder="1" applyAlignment="1" applyProtection="1">
      <alignment horizontal="right" vertical="center"/>
      <protection/>
    </xf>
    <xf numFmtId="10" fontId="31" fillId="2" borderId="6" xfId="0" applyNumberFormat="1" applyFont="1" applyFill="1" applyBorder="1" applyAlignment="1" applyProtection="1">
      <alignment horizontal="right" vertical="center"/>
      <protection/>
    </xf>
    <xf numFmtId="10" fontId="28" fillId="2" borderId="0" xfId="0" applyNumberFormat="1" applyFont="1" applyFill="1" applyBorder="1" applyAlignment="1">
      <alignment vertical="center"/>
    </xf>
    <xf numFmtId="10" fontId="28" fillId="2" borderId="6" xfId="0" applyNumberFormat="1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/>
    </xf>
    <xf numFmtId="178" fontId="15" fillId="2" borderId="0" xfId="0" applyNumberFormat="1" applyFont="1" applyFill="1" applyBorder="1" applyAlignment="1">
      <alignment vertical="center"/>
    </xf>
    <xf numFmtId="180" fontId="28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8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15" fillId="4" borderId="9" xfId="0" applyFont="1" applyFill="1" applyBorder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78" fontId="1" fillId="3" borderId="1" xfId="0" applyNumberFormat="1" applyFont="1" applyFill="1" applyBorder="1" applyAlignment="1">
      <alignment horizontal="center" vertical="center"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0" fontId="23" fillId="4" borderId="0" xfId="0" applyNumberFormat="1" applyFont="1" applyFill="1" applyBorder="1" applyAlignment="1" applyProtection="1">
      <alignment horizontal="right" vertical="center"/>
      <protection/>
    </xf>
    <xf numFmtId="10" fontId="29" fillId="4" borderId="0" xfId="0" applyNumberFormat="1" applyFont="1" applyFill="1" applyBorder="1" applyAlignment="1" applyProtection="1">
      <alignment horizontal="right" vertical="center"/>
      <protection/>
    </xf>
    <xf numFmtId="10" fontId="25" fillId="4" borderId="0" xfId="0" applyNumberFormat="1" applyFont="1" applyFill="1" applyBorder="1" applyAlignment="1" applyProtection="1">
      <alignment horizontal="right" vertical="center"/>
      <protection/>
    </xf>
    <xf numFmtId="10" fontId="3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31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34" fillId="7" borderId="13" xfId="0" applyFont="1" applyFill="1" applyBorder="1" applyAlignment="1">
      <alignment horizontal="center" vertical="center"/>
    </xf>
    <xf numFmtId="0" fontId="33" fillId="8" borderId="13" xfId="0" applyFont="1" applyFill="1" applyBorder="1" applyAlignment="1" quotePrefix="1">
      <alignment horizontal="center" vertical="center" wrapText="1"/>
    </xf>
    <xf numFmtId="0" fontId="34" fillId="6" borderId="13" xfId="0" applyFont="1" applyFill="1" applyBorder="1" applyAlignment="1" quotePrefix="1">
      <alignment horizontal="center" vertical="center" wrapText="1"/>
    </xf>
    <xf numFmtId="0" fontId="33" fillId="8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33" fillId="8" borderId="14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49" fillId="5" borderId="16" xfId="0" applyFont="1" applyFill="1" applyBorder="1" applyAlignment="1">
      <alignment horizontal="center" vertical="center"/>
    </xf>
    <xf numFmtId="0" fontId="49" fillId="5" borderId="6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9" fillId="5" borderId="11" xfId="0" applyFont="1" applyFill="1" applyBorder="1" applyAlignment="1">
      <alignment horizontal="center" vertical="center"/>
    </xf>
    <xf numFmtId="0" fontId="50" fillId="5" borderId="5" xfId="0" applyFont="1" applyFill="1" applyBorder="1" applyAlignment="1">
      <alignment horizontal="left" vertical="center" indent="2"/>
    </xf>
    <xf numFmtId="0" fontId="50" fillId="5" borderId="17" xfId="0" applyFont="1" applyFill="1" applyBorder="1" applyAlignment="1">
      <alignment horizontal="left" vertical="center" indent="2"/>
    </xf>
    <xf numFmtId="0" fontId="15" fillId="9" borderId="5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vertical="center"/>
    </xf>
    <xf numFmtId="0" fontId="15" fillId="9" borderId="11" xfId="0" applyFont="1" applyFill="1" applyBorder="1" applyAlignment="1">
      <alignment vertical="center"/>
    </xf>
    <xf numFmtId="0" fontId="15" fillId="9" borderId="16" xfId="0" applyFont="1" applyFill="1" applyBorder="1" applyAlignment="1">
      <alignment vertical="center"/>
    </xf>
    <xf numFmtId="0" fontId="15" fillId="9" borderId="8" xfId="0" applyFont="1" applyFill="1" applyBorder="1" applyAlignment="1">
      <alignment vertical="center"/>
    </xf>
    <xf numFmtId="0" fontId="15" fillId="9" borderId="9" xfId="0" applyFont="1" applyFill="1" applyBorder="1" applyAlignment="1">
      <alignment vertical="center"/>
    </xf>
    <xf numFmtId="0" fontId="15" fillId="9" borderId="10" xfId="0" applyFont="1" applyFill="1" applyBorder="1" applyAlignment="1">
      <alignment vertical="center"/>
    </xf>
    <xf numFmtId="0" fontId="15" fillId="9" borderId="6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/>
    </xf>
    <xf numFmtId="0" fontId="29" fillId="9" borderId="0" xfId="0" applyFont="1" applyFill="1" applyBorder="1" applyAlignment="1">
      <alignment horizontal="center" vertical="center"/>
    </xf>
    <xf numFmtId="180" fontId="36" fillId="3" borderId="4" xfId="0" applyNumberFormat="1" applyFont="1" applyFill="1" applyBorder="1" applyAlignment="1" applyProtection="1">
      <alignment horizontal="center" vertical="center"/>
      <protection/>
    </xf>
    <xf numFmtId="180" fontId="36" fillId="3" borderId="2" xfId="0" applyNumberFormat="1" applyFont="1" applyFill="1" applyBorder="1" applyAlignment="1" applyProtection="1">
      <alignment horizontal="center" vertical="center"/>
      <protection/>
    </xf>
    <xf numFmtId="180" fontId="37" fillId="3" borderId="2" xfId="0" applyNumberFormat="1" applyFont="1" applyFill="1" applyBorder="1" applyAlignment="1" applyProtection="1">
      <alignment horizontal="center" vertical="center"/>
      <protection/>
    </xf>
    <xf numFmtId="180" fontId="38" fillId="3" borderId="2" xfId="0" applyNumberFormat="1" applyFont="1" applyFill="1" applyBorder="1" applyAlignment="1" applyProtection="1">
      <alignment horizontal="center" vertical="center"/>
      <protection/>
    </xf>
    <xf numFmtId="180" fontId="39" fillId="3" borderId="2" xfId="0" applyNumberFormat="1" applyFont="1" applyFill="1" applyBorder="1" applyAlignment="1" applyProtection="1">
      <alignment horizontal="center" vertical="center"/>
      <protection/>
    </xf>
    <xf numFmtId="180" fontId="40" fillId="3" borderId="2" xfId="0" applyNumberFormat="1" applyFont="1" applyFill="1" applyBorder="1" applyAlignment="1" applyProtection="1">
      <alignment horizontal="center" vertical="center"/>
      <protection/>
    </xf>
    <xf numFmtId="180" fontId="48" fillId="3" borderId="2" xfId="0" applyNumberFormat="1" applyFont="1" applyFill="1" applyBorder="1" applyAlignment="1" applyProtection="1">
      <alignment horizontal="center" vertical="center"/>
      <protection/>
    </xf>
    <xf numFmtId="180" fontId="41" fillId="3" borderId="2" xfId="0" applyNumberFormat="1" applyFont="1" applyFill="1" applyBorder="1" applyAlignment="1" applyProtection="1">
      <alignment horizontal="center" vertical="center"/>
      <protection/>
    </xf>
    <xf numFmtId="180" fontId="42" fillId="3" borderId="2" xfId="0" applyNumberFormat="1" applyFont="1" applyFill="1" applyBorder="1" applyAlignment="1" applyProtection="1">
      <alignment horizontal="center" vertical="center"/>
      <protection/>
    </xf>
    <xf numFmtId="180" fontId="43" fillId="3" borderId="2" xfId="0" applyNumberFormat="1" applyFont="1" applyFill="1" applyBorder="1" applyAlignment="1" applyProtection="1">
      <alignment horizontal="center" vertical="center"/>
      <protection/>
    </xf>
    <xf numFmtId="180" fontId="39" fillId="3" borderId="3" xfId="0" applyNumberFormat="1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0" fontId="1" fillId="2" borderId="0" xfId="0" applyFont="1" applyFill="1" applyBorder="1" applyAlignment="1">
      <alignment horizontal="left" vertical="top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/>
    </xf>
    <xf numFmtId="0" fontId="47" fillId="2" borderId="0" xfId="0" applyFont="1" applyFill="1" applyAlignment="1">
      <alignment/>
    </xf>
    <xf numFmtId="0" fontId="45" fillId="2" borderId="0" xfId="0" applyFont="1" applyFill="1" applyAlignment="1">
      <alignment/>
    </xf>
    <xf numFmtId="0" fontId="46" fillId="2" borderId="0" xfId="0" applyFont="1" applyFill="1" applyAlignment="1">
      <alignment/>
    </xf>
    <xf numFmtId="0" fontId="54" fillId="10" borderId="0" xfId="0" applyFont="1" applyFill="1" applyAlignment="1">
      <alignment/>
    </xf>
    <xf numFmtId="0" fontId="60" fillId="7" borderId="0" xfId="21" applyNumberFormat="1" applyFont="1" applyFill="1" applyBorder="1" applyAlignment="1" applyProtection="1" quotePrefix="1">
      <alignment horizontal="left" vertical="center"/>
      <protection/>
    </xf>
    <xf numFmtId="172" fontId="60" fillId="7" borderId="0" xfId="21" applyNumberFormat="1" applyFont="1" applyFill="1" applyBorder="1" applyAlignment="1" applyProtection="1">
      <alignment horizontal="left" vertical="center"/>
      <protection/>
    </xf>
    <xf numFmtId="172" fontId="58" fillId="7" borderId="0" xfId="2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57" fillId="10" borderId="0" xfId="0" applyFont="1" applyFill="1" applyAlignment="1">
      <alignment horizontal="left" indent="2"/>
    </xf>
    <xf numFmtId="0" fontId="9" fillId="0" borderId="0" xfId="0" applyFont="1" applyAlignment="1">
      <alignment horizontal="left" indent="4"/>
    </xf>
    <xf numFmtId="0" fontId="0" fillId="11" borderId="0" xfId="0" applyFill="1" applyAlignment="1">
      <alignment/>
    </xf>
    <xf numFmtId="172" fontId="58" fillId="7" borderId="0" xfId="21" applyNumberFormat="1" applyFont="1" applyFill="1" applyBorder="1" applyAlignment="1" applyProtection="1">
      <alignment horizontal="center" vertical="center"/>
      <protection/>
    </xf>
    <xf numFmtId="176" fontId="58" fillId="7" borderId="0" xfId="21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172" fontId="12" fillId="0" borderId="0" xfId="21" applyFont="1" applyAlignment="1">
      <alignment vertical="center"/>
      <protection/>
    </xf>
    <xf numFmtId="172" fontId="3" fillId="0" borderId="0" xfId="21" applyFont="1" applyAlignment="1">
      <alignment vertical="center"/>
      <protection/>
    </xf>
    <xf numFmtId="0" fontId="0" fillId="0" borderId="0" xfId="0" applyFont="1" applyAlignment="1">
      <alignment vertical="center"/>
    </xf>
    <xf numFmtId="172" fontId="60" fillId="0" borderId="0" xfId="21" applyNumberFormat="1" applyFont="1" applyFill="1" applyAlignment="1" applyProtection="1">
      <alignment horizontal="left" vertical="center"/>
      <protection/>
    </xf>
    <xf numFmtId="172" fontId="58" fillId="0" borderId="0" xfId="21" applyFont="1" applyAlignment="1">
      <alignment vertical="center"/>
      <protection/>
    </xf>
    <xf numFmtId="172" fontId="60" fillId="0" borderId="0" xfId="21" applyNumberFormat="1" applyFont="1" applyFill="1" applyAlignment="1" applyProtection="1">
      <alignment horizontal="left" vertical="center" wrapText="1"/>
      <protection/>
    </xf>
    <xf numFmtId="172" fontId="58" fillId="0" borderId="0" xfId="21" applyNumberFormat="1" applyFont="1" applyAlignment="1" applyProtection="1">
      <alignment vertical="center"/>
      <protection/>
    </xf>
    <xf numFmtId="176" fontId="58" fillId="0" borderId="0" xfId="21" applyNumberFormat="1" applyFont="1" applyAlignment="1" applyProtection="1">
      <alignment vertical="center"/>
      <protection/>
    </xf>
    <xf numFmtId="172" fontId="0" fillId="0" borderId="0" xfId="21" applyFont="1" applyAlignment="1">
      <alignment vertical="center"/>
      <protection/>
    </xf>
    <xf numFmtId="172" fontId="60" fillId="0" borderId="0" xfId="21" applyNumberFormat="1" applyFont="1" applyFill="1" applyAlignment="1" applyProtection="1" quotePrefix="1">
      <alignment horizontal="left" vertical="center"/>
      <protection/>
    </xf>
    <xf numFmtId="49" fontId="60" fillId="0" borderId="0" xfId="21" applyNumberFormat="1" applyFont="1" applyFill="1" applyAlignment="1" applyProtection="1">
      <alignment horizontal="left" vertical="center"/>
      <protection/>
    </xf>
    <xf numFmtId="172" fontId="58" fillId="0" borderId="0" xfId="21" applyNumberFormat="1" applyFont="1" applyAlignment="1" applyProtection="1">
      <alignment horizontal="left" vertical="center" wrapText="1" indent="1"/>
      <protection/>
    </xf>
    <xf numFmtId="172" fontId="60" fillId="0" borderId="0" xfId="21" applyNumberFormat="1" applyFont="1" applyFill="1" applyAlignment="1" applyProtection="1" quotePrefix="1">
      <alignment horizontal="center" vertical="center"/>
      <protection/>
    </xf>
    <xf numFmtId="49" fontId="9" fillId="0" borderId="0" xfId="21" applyNumberFormat="1" applyFont="1" applyFill="1" applyAlignment="1" applyProtection="1">
      <alignment horizontal="left" vertical="center"/>
      <protection/>
    </xf>
    <xf numFmtId="172" fontId="9" fillId="0" borderId="0" xfId="21" applyNumberFormat="1" applyFont="1" applyFill="1" applyAlignment="1" applyProtection="1">
      <alignment horizontal="left" vertical="center"/>
      <protection/>
    </xf>
    <xf numFmtId="172" fontId="9" fillId="0" borderId="0" xfId="21" applyNumberFormat="1" applyFont="1" applyAlignment="1" applyProtection="1">
      <alignment horizontal="left" vertical="center" wrapText="1" indent="1"/>
      <protection/>
    </xf>
    <xf numFmtId="172" fontId="9" fillId="0" borderId="0" xfId="21" applyNumberFormat="1" applyFont="1" applyAlignment="1" applyProtection="1">
      <alignment vertical="center"/>
      <protection/>
    </xf>
    <xf numFmtId="176" fontId="9" fillId="0" borderId="0" xfId="21" applyNumberFormat="1" applyFont="1" applyAlignment="1" applyProtection="1">
      <alignment vertical="center"/>
      <protection/>
    </xf>
    <xf numFmtId="172" fontId="11" fillId="0" borderId="0" xfId="21" applyFont="1" applyAlignment="1">
      <alignment vertical="center"/>
      <protection/>
    </xf>
    <xf numFmtId="0" fontId="0" fillId="0" borderId="0" xfId="0" applyFont="1" applyAlignment="1">
      <alignment vertical="center" wrapText="1"/>
    </xf>
    <xf numFmtId="0" fontId="14" fillId="9" borderId="18" xfId="0" applyFont="1" applyFill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 wrapText="1"/>
    </xf>
    <xf numFmtId="178" fontId="36" fillId="3" borderId="19" xfId="0" applyNumberFormat="1" applyFont="1" applyFill="1" applyBorder="1" applyAlignment="1">
      <alignment horizontal="center" vertical="center"/>
    </xf>
    <xf numFmtId="178" fontId="36" fillId="3" borderId="7" xfId="0" applyNumberFormat="1" applyFont="1" applyFill="1" applyBorder="1" applyAlignment="1">
      <alignment horizontal="center" vertical="center"/>
    </xf>
    <xf numFmtId="178" fontId="51" fillId="3" borderId="7" xfId="0" applyNumberFormat="1" applyFont="1" applyFill="1" applyBorder="1" applyAlignment="1">
      <alignment horizontal="center" vertical="center"/>
    </xf>
    <xf numFmtId="178" fontId="37" fillId="3" borderId="7" xfId="0" applyNumberFormat="1" applyFont="1" applyFill="1" applyBorder="1" applyAlignment="1">
      <alignment horizontal="center" vertical="center"/>
    </xf>
    <xf numFmtId="178" fontId="38" fillId="3" borderId="7" xfId="0" applyNumberFormat="1" applyFont="1" applyFill="1" applyBorder="1" applyAlignment="1">
      <alignment horizontal="center" vertical="center"/>
    </xf>
    <xf numFmtId="178" fontId="39" fillId="3" borderId="7" xfId="0" applyNumberFormat="1" applyFont="1" applyFill="1" applyBorder="1" applyAlignment="1">
      <alignment horizontal="center" vertical="center"/>
    </xf>
    <xf numFmtId="178" fontId="52" fillId="3" borderId="7" xfId="0" applyNumberFormat="1" applyFont="1" applyFill="1" applyBorder="1" applyAlignment="1">
      <alignment horizontal="center" vertical="center"/>
    </xf>
    <xf numFmtId="178" fontId="48" fillId="3" borderId="7" xfId="0" applyNumberFormat="1" applyFont="1" applyFill="1" applyBorder="1" applyAlignment="1">
      <alignment horizontal="center" vertical="center"/>
    </xf>
    <xf numFmtId="178" fontId="41" fillId="3" borderId="7" xfId="0" applyNumberFormat="1" applyFont="1" applyFill="1" applyBorder="1" applyAlignment="1">
      <alignment horizontal="center" vertical="center"/>
    </xf>
    <xf numFmtId="178" fontId="42" fillId="3" borderId="7" xfId="0" applyNumberFormat="1" applyFont="1" applyFill="1" applyBorder="1" applyAlignment="1">
      <alignment horizontal="center" vertical="center"/>
    </xf>
    <xf numFmtId="178" fontId="43" fillId="3" borderId="7" xfId="0" applyNumberFormat="1" applyFont="1" applyFill="1" applyBorder="1" applyAlignment="1">
      <alignment horizontal="center" vertical="center"/>
    </xf>
    <xf numFmtId="178" fontId="39" fillId="3" borderId="2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 indent="4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indent="6"/>
    </xf>
    <xf numFmtId="0" fontId="33" fillId="12" borderId="22" xfId="0" applyFont="1" applyFill="1" applyBorder="1" applyAlignment="1">
      <alignment horizontal="center" vertical="center" wrapText="1"/>
    </xf>
    <xf numFmtId="172" fontId="3" fillId="0" borderId="0" xfId="21" applyFont="1" applyAlignment="1">
      <alignment horizontal="center" vertical="center"/>
      <protection/>
    </xf>
    <xf numFmtId="0" fontId="60" fillId="0" borderId="0" xfId="21" applyNumberFormat="1" applyFont="1" applyFill="1" applyBorder="1" applyAlignment="1" applyProtection="1" quotePrefix="1">
      <alignment horizontal="left" vertical="center"/>
      <protection/>
    </xf>
    <xf numFmtId="172" fontId="60" fillId="0" borderId="0" xfId="21" applyNumberFormat="1" applyFont="1" applyFill="1" applyBorder="1" applyAlignment="1" applyProtection="1">
      <alignment horizontal="left" vertical="center"/>
      <protection/>
    </xf>
    <xf numFmtId="172" fontId="58" fillId="0" borderId="0" xfId="21" applyFont="1" applyFill="1" applyBorder="1" applyAlignment="1">
      <alignment horizontal="left" vertical="center"/>
      <protection/>
    </xf>
    <xf numFmtId="172" fontId="58" fillId="0" borderId="0" xfId="21" applyNumberFormat="1" applyFont="1" applyFill="1" applyBorder="1" applyAlignment="1" applyProtection="1">
      <alignment horizontal="center" vertical="center"/>
      <protection/>
    </xf>
    <xf numFmtId="176" fontId="58" fillId="0" borderId="0" xfId="21" applyNumberFormat="1" applyFont="1" applyFill="1" applyBorder="1" applyAlignment="1" applyProtection="1">
      <alignment horizontal="center" vertical="center"/>
      <protection/>
    </xf>
    <xf numFmtId="172" fontId="0" fillId="0" borderId="0" xfId="2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9" fillId="2" borderId="23" xfId="0" applyFont="1" applyFill="1" applyBorder="1" applyAlignment="1">
      <alignment horizontal="center" vertical="center"/>
    </xf>
    <xf numFmtId="172" fontId="60" fillId="7" borderId="0" xfId="0" applyNumberFormat="1" applyFont="1" applyFill="1" applyAlignment="1">
      <alignment horizontal="left" vertical="center"/>
    </xf>
    <xf numFmtId="172" fontId="58" fillId="7" borderId="0" xfId="0" applyNumberFormat="1" applyFont="1" applyFill="1" applyAlignment="1">
      <alignment horizontal="left" vertical="center"/>
    </xf>
    <xf numFmtId="0" fontId="21" fillId="7" borderId="7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53" fillId="10" borderId="24" xfId="0" applyFont="1" applyFill="1" applyBorder="1" applyAlignment="1">
      <alignment horizontal="center" vertical="center"/>
    </xf>
    <xf numFmtId="0" fontId="54" fillId="13" borderId="1" xfId="0" applyFont="1" applyFill="1" applyBorder="1" applyAlignment="1">
      <alignment vertical="center"/>
    </xf>
    <xf numFmtId="0" fontId="54" fillId="13" borderId="24" xfId="0" applyFont="1" applyFill="1" applyBorder="1" applyAlignment="1">
      <alignment vertical="center"/>
    </xf>
    <xf numFmtId="0" fontId="53" fillId="14" borderId="1" xfId="0" applyFont="1" applyFill="1" applyBorder="1" applyAlignment="1">
      <alignment horizontal="center" vertical="center"/>
    </xf>
    <xf numFmtId="0" fontId="53" fillId="14" borderId="24" xfId="0" applyFont="1" applyFill="1" applyBorder="1" applyAlignment="1">
      <alignment horizontal="center" vertical="center"/>
    </xf>
    <xf numFmtId="0" fontId="53" fillId="10" borderId="1" xfId="0" applyFont="1" applyFill="1" applyBorder="1" applyAlignment="1">
      <alignment horizontal="center" vertical="center"/>
    </xf>
    <xf numFmtId="0" fontId="53" fillId="13" borderId="25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53" fillId="15" borderId="1" xfId="0" applyFont="1" applyFill="1" applyBorder="1" applyAlignment="1">
      <alignment horizontal="center" vertical="center"/>
    </xf>
    <xf numFmtId="0" fontId="53" fillId="15" borderId="24" xfId="0" applyFont="1" applyFill="1" applyBorder="1" applyAlignment="1">
      <alignment horizontal="center" vertical="center"/>
    </xf>
    <xf numFmtId="0" fontId="53" fillId="11" borderId="1" xfId="0" applyFont="1" applyFill="1" applyBorder="1" applyAlignment="1">
      <alignment horizontal="center" vertical="center"/>
    </xf>
    <xf numFmtId="0" fontId="53" fillId="11" borderId="24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53" fillId="16" borderId="1" xfId="0" applyFont="1" applyFill="1" applyBorder="1" applyAlignment="1">
      <alignment horizontal="center" vertical="center"/>
    </xf>
    <xf numFmtId="0" fontId="53" fillId="16" borderId="24" xfId="0" applyFont="1" applyFill="1" applyBorder="1" applyAlignment="1">
      <alignment horizontal="center" vertical="center"/>
    </xf>
    <xf numFmtId="0" fontId="29" fillId="17" borderId="25" xfId="0" applyFont="1" applyFill="1" applyBorder="1" applyAlignment="1">
      <alignment horizontal="center" vertical="center"/>
    </xf>
    <xf numFmtId="0" fontId="29" fillId="17" borderId="1" xfId="0" applyFont="1" applyFill="1" applyBorder="1" applyAlignment="1">
      <alignment horizontal="center" vertical="center"/>
    </xf>
    <xf numFmtId="0" fontId="29" fillId="17" borderId="2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0" fontId="19" fillId="7" borderId="26" xfId="0" applyFont="1" applyFill="1" applyBorder="1" applyAlignment="1">
      <alignment horizontal="center" vertical="center"/>
    </xf>
    <xf numFmtId="0" fontId="21" fillId="7" borderId="27" xfId="0" applyFont="1" applyFill="1" applyBorder="1" applyAlignment="1">
      <alignment horizontal="center" vertical="center"/>
    </xf>
    <xf numFmtId="0" fontId="53" fillId="18" borderId="25" xfId="0" applyFont="1" applyFill="1" applyBorder="1" applyAlignment="1">
      <alignment horizontal="center" vertical="center"/>
    </xf>
    <xf numFmtId="0" fontId="53" fillId="18" borderId="1" xfId="0" applyFont="1" applyFill="1" applyBorder="1" applyAlignment="1">
      <alignment horizontal="center" vertical="center"/>
    </xf>
    <xf numFmtId="0" fontId="53" fillId="18" borderId="24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27" fillId="7" borderId="7" xfId="0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center" vertical="center"/>
    </xf>
    <xf numFmtId="0" fontId="27" fillId="7" borderId="27" xfId="0" applyFont="1" applyFill="1" applyBorder="1" applyAlignment="1">
      <alignment horizontal="center" vertical="center"/>
    </xf>
    <xf numFmtId="0" fontId="53" fillId="12" borderId="1" xfId="0" applyFont="1" applyFill="1" applyBorder="1" applyAlignment="1">
      <alignment horizontal="center" vertical="center"/>
    </xf>
    <xf numFmtId="0" fontId="53" fillId="12" borderId="24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3" fillId="7" borderId="27" xfId="0" applyFont="1" applyFill="1" applyBorder="1" applyAlignment="1">
      <alignment horizontal="center" vertical="center"/>
    </xf>
    <xf numFmtId="0" fontId="53" fillId="19" borderId="25" xfId="0" applyFont="1" applyFill="1" applyBorder="1" applyAlignment="1">
      <alignment horizontal="center" vertical="center"/>
    </xf>
    <xf numFmtId="0" fontId="53" fillId="19" borderId="1" xfId="0" applyFont="1" applyFill="1" applyBorder="1" applyAlignment="1">
      <alignment horizontal="center" vertical="center"/>
    </xf>
    <xf numFmtId="0" fontId="53" fillId="19" borderId="24" xfId="0" applyFont="1" applyFill="1" applyBorder="1" applyAlignment="1">
      <alignment horizontal="center" vertical="center"/>
    </xf>
    <xf numFmtId="0" fontId="29" fillId="7" borderId="7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0" fontId="29" fillId="7" borderId="27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27" xfId="0" applyFont="1" applyFill="1" applyBorder="1" applyAlignment="1">
      <alignment horizontal="center" vertical="center"/>
    </xf>
    <xf numFmtId="0" fontId="26" fillId="7" borderId="7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26" fillId="7" borderId="27" xfId="0" applyFont="1" applyFill="1" applyBorder="1" applyAlignment="1">
      <alignment horizontal="center" vertical="center"/>
    </xf>
    <xf numFmtId="0" fontId="14" fillId="17" borderId="28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14" fillId="17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11" borderId="25" xfId="0" applyFont="1" applyFill="1" applyBorder="1" applyAlignment="1">
      <alignment horizontal="center" vertical="center"/>
    </xf>
    <xf numFmtId="0" fontId="28" fillId="11" borderId="1" xfId="0" applyFont="1" applyFill="1" applyBorder="1" applyAlignment="1">
      <alignment horizontal="center" vertical="center"/>
    </xf>
    <xf numFmtId="0" fontId="28" fillId="11" borderId="24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53" fillId="20" borderId="25" xfId="0" applyFont="1" applyFill="1" applyBorder="1" applyAlignment="1">
      <alignment horizontal="center" vertical="center"/>
    </xf>
    <xf numFmtId="0" fontId="53" fillId="20" borderId="1" xfId="0" applyFont="1" applyFill="1" applyBorder="1" applyAlignment="1">
      <alignment horizontal="center" vertical="center"/>
    </xf>
    <xf numFmtId="0" fontId="53" fillId="20" borderId="24" xfId="0" applyFont="1" applyFill="1" applyBorder="1" applyAlignment="1">
      <alignment horizontal="center" vertical="center"/>
    </xf>
    <xf numFmtId="0" fontId="29" fillId="3" borderId="25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27" xfId="0" applyFont="1" applyFill="1" applyBorder="1" applyAlignment="1">
      <alignment horizontal="center" vertical="center"/>
    </xf>
    <xf numFmtId="0" fontId="15" fillId="9" borderId="0" xfId="0" applyFont="1" applyFill="1" applyBorder="1" applyAlignment="1" quotePrefix="1">
      <alignment horizontal="center" vertical="center"/>
    </xf>
    <xf numFmtId="0" fontId="15" fillId="9" borderId="6" xfId="0" applyFont="1" applyFill="1" applyBorder="1" applyAlignment="1" quotePrefix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 wrapText="1"/>
    </xf>
    <xf numFmtId="0" fontId="14" fillId="6" borderId="31" xfId="0" applyFont="1" applyFill="1" applyBorder="1" applyAlignment="1">
      <alignment horizontal="center" vertical="center" wrapText="1"/>
    </xf>
    <xf numFmtId="0" fontId="14" fillId="6" borderId="32" xfId="0" applyFont="1" applyFill="1" applyBorder="1" applyAlignment="1">
      <alignment horizontal="center" vertical="center" wrapText="1"/>
    </xf>
    <xf numFmtId="0" fontId="33" fillId="12" borderId="22" xfId="0" applyFont="1" applyFill="1" applyBorder="1" applyAlignment="1">
      <alignment horizontal="center" vertical="center" wrapText="1"/>
    </xf>
    <xf numFmtId="0" fontId="33" fillId="12" borderId="33" xfId="0" applyFont="1" applyFill="1" applyBorder="1" applyAlignment="1">
      <alignment horizontal="center" vertical="center" wrapText="1"/>
    </xf>
    <xf numFmtId="0" fontId="33" fillId="12" borderId="34" xfId="0" applyFont="1" applyFill="1" applyBorder="1" applyAlignment="1">
      <alignment horizontal="center" vertical="center" wrapText="1"/>
    </xf>
    <xf numFmtId="0" fontId="34" fillId="3" borderId="35" xfId="0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0" fontId="34" fillId="3" borderId="36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3" fillId="15" borderId="0" xfId="0" applyFont="1" applyFill="1" applyBorder="1" applyAlignment="1">
      <alignment horizontal="center" vertical="center" wrapText="1"/>
    </xf>
    <xf numFmtId="0" fontId="33" fillId="15" borderId="12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14" fillId="5" borderId="37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8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27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34" fillId="21" borderId="21" xfId="0" applyFont="1" applyFill="1" applyBorder="1" applyAlignment="1">
      <alignment horizontal="center" vertical="center" wrapText="1"/>
    </xf>
    <xf numFmtId="0" fontId="34" fillId="21" borderId="0" xfId="0" applyFont="1" applyFill="1" applyBorder="1" applyAlignment="1">
      <alignment horizontal="center" vertical="center" wrapText="1"/>
    </xf>
    <xf numFmtId="0" fontId="35" fillId="17" borderId="39" xfId="0" applyFont="1" applyFill="1" applyBorder="1" applyAlignment="1">
      <alignment horizontal="center" vertical="center" wrapText="1"/>
    </xf>
    <xf numFmtId="0" fontId="35" fillId="17" borderId="40" xfId="0" applyFont="1" applyFill="1" applyBorder="1" applyAlignment="1">
      <alignment horizontal="center" vertical="center" wrapText="1"/>
    </xf>
    <xf numFmtId="0" fontId="35" fillId="17" borderId="41" xfId="0" applyFont="1" applyFill="1" applyBorder="1" applyAlignment="1">
      <alignment horizontal="center" vertical="center" wrapText="1"/>
    </xf>
    <xf numFmtId="0" fontId="35" fillId="17" borderId="37" xfId="0" applyFont="1" applyFill="1" applyBorder="1" applyAlignment="1">
      <alignment horizontal="center" vertical="center" wrapText="1"/>
    </xf>
    <xf numFmtId="0" fontId="35" fillId="17" borderId="1" xfId="0" applyFont="1" applyFill="1" applyBorder="1" applyAlignment="1">
      <alignment horizontal="center" vertical="center" wrapText="1"/>
    </xf>
    <xf numFmtId="0" fontId="35" fillId="17" borderId="38" xfId="0" applyFont="1" applyFill="1" applyBorder="1" applyAlignment="1">
      <alignment horizontal="center" vertical="center" wrapText="1"/>
    </xf>
    <xf numFmtId="0" fontId="14" fillId="9" borderId="17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33" fillId="19" borderId="30" xfId="0" applyFont="1" applyFill="1" applyBorder="1" applyAlignment="1">
      <alignment horizontal="center" vertical="center" wrapText="1"/>
    </xf>
    <xf numFmtId="0" fontId="14" fillId="9" borderId="42" xfId="0" applyFont="1" applyFill="1" applyBorder="1" applyAlignment="1">
      <alignment horizontal="center" vertical="center" wrapText="1"/>
    </xf>
    <xf numFmtId="0" fontId="14" fillId="9" borderId="43" xfId="0" applyFont="1" applyFill="1" applyBorder="1" applyAlignment="1">
      <alignment horizontal="center" vertical="center" wrapText="1"/>
    </xf>
    <xf numFmtId="0" fontId="14" fillId="9" borderId="44" xfId="0" applyFont="1" applyFill="1" applyBorder="1" applyAlignment="1">
      <alignment horizontal="center" vertical="center" wrapText="1"/>
    </xf>
    <xf numFmtId="0" fontId="14" fillId="17" borderId="17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6" xfId="0" applyFont="1" applyFill="1" applyBorder="1" applyAlignment="1">
      <alignment horizontal="center" vertical="center" wrapText="1"/>
    </xf>
    <xf numFmtId="0" fontId="14" fillId="17" borderId="36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4" fillId="17" borderId="45" xfId="0" applyFont="1" applyFill="1" applyBorder="1" applyAlignment="1">
      <alignment horizontal="center" vertical="center" wrapText="1"/>
    </xf>
    <xf numFmtId="0" fontId="34" fillId="21" borderId="17" xfId="0" applyFont="1" applyFill="1" applyBorder="1" applyAlignment="1">
      <alignment horizontal="center" vertical="center" wrapText="1"/>
    </xf>
    <xf numFmtId="0" fontId="34" fillId="21" borderId="11" xfId="0" applyFont="1" applyFill="1" applyBorder="1" applyAlignment="1">
      <alignment horizontal="center" vertical="center" wrapText="1"/>
    </xf>
    <xf numFmtId="0" fontId="34" fillId="21" borderId="16" xfId="0" applyFont="1" applyFill="1" applyBorder="1" applyAlignment="1">
      <alignment horizontal="center" vertical="center" wrapText="1"/>
    </xf>
    <xf numFmtId="0" fontId="34" fillId="21" borderId="36" xfId="0" applyFont="1" applyFill="1" applyBorder="1" applyAlignment="1">
      <alignment horizontal="center" vertical="center" wrapText="1"/>
    </xf>
    <xf numFmtId="0" fontId="34" fillId="21" borderId="12" xfId="0" applyFont="1" applyFill="1" applyBorder="1" applyAlignment="1">
      <alignment horizontal="center" vertical="center" wrapText="1"/>
    </xf>
    <xf numFmtId="0" fontId="34" fillId="21" borderId="45" xfId="0" applyFont="1" applyFill="1" applyBorder="1" applyAlignment="1">
      <alignment horizontal="center" vertical="center" wrapText="1"/>
    </xf>
    <xf numFmtId="0" fontId="55" fillId="11" borderId="35" xfId="0" applyFont="1" applyFill="1" applyBorder="1" applyAlignment="1">
      <alignment horizontal="center" vertical="center" wrapText="1"/>
    </xf>
    <xf numFmtId="0" fontId="55" fillId="11" borderId="21" xfId="0" applyFont="1" applyFill="1" applyBorder="1" applyAlignment="1">
      <alignment horizontal="center" vertical="center" wrapText="1"/>
    </xf>
    <xf numFmtId="0" fontId="55" fillId="11" borderId="46" xfId="0" applyFont="1" applyFill="1" applyBorder="1" applyAlignment="1">
      <alignment horizontal="center" vertical="center" wrapText="1"/>
    </xf>
    <xf numFmtId="0" fontId="55" fillId="11" borderId="5" xfId="0" applyFont="1" applyFill="1" applyBorder="1" applyAlignment="1">
      <alignment horizontal="center" vertical="center" wrapText="1"/>
    </xf>
    <xf numFmtId="0" fontId="55" fillId="11" borderId="0" xfId="0" applyFont="1" applyFill="1" applyBorder="1" applyAlignment="1">
      <alignment horizontal="center" vertical="center" wrapText="1"/>
    </xf>
    <xf numFmtId="0" fontId="55" fillId="11" borderId="6" xfId="0" applyFont="1" applyFill="1" applyBorder="1" applyAlignment="1">
      <alignment horizontal="center" vertical="center" wrapText="1"/>
    </xf>
    <xf numFmtId="0" fontId="55" fillId="11" borderId="36" xfId="0" applyFont="1" applyFill="1" applyBorder="1" applyAlignment="1">
      <alignment horizontal="center" vertical="center" wrapText="1"/>
    </xf>
    <xf numFmtId="0" fontId="55" fillId="11" borderId="12" xfId="0" applyFont="1" applyFill="1" applyBorder="1" applyAlignment="1">
      <alignment horizontal="center" vertical="center" wrapText="1"/>
    </xf>
    <xf numFmtId="0" fontId="55" fillId="11" borderId="45" xfId="0" applyFont="1" applyFill="1" applyBorder="1" applyAlignment="1">
      <alignment horizontal="center" vertical="center" wrapText="1"/>
    </xf>
    <xf numFmtId="0" fontId="14" fillId="17" borderId="17" xfId="0" applyFont="1" applyFill="1" applyBorder="1" applyAlignment="1">
      <alignment horizontal="center" vertical="center"/>
    </xf>
    <xf numFmtId="0" fontId="14" fillId="17" borderId="16" xfId="0" applyFont="1" applyFill="1" applyBorder="1" applyAlignment="1">
      <alignment horizontal="center" vertical="center"/>
    </xf>
    <xf numFmtId="0" fontId="14" fillId="17" borderId="36" xfId="0" applyFont="1" applyFill="1" applyBorder="1" applyAlignment="1">
      <alignment horizontal="center" vertical="center"/>
    </xf>
    <xf numFmtId="0" fontId="14" fillId="17" borderId="12" xfId="0" applyFont="1" applyFill="1" applyBorder="1" applyAlignment="1">
      <alignment horizontal="center" vertical="center"/>
    </xf>
    <xf numFmtId="0" fontId="14" fillId="17" borderId="45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46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0" fillId="0" borderId="45" xfId="0" applyBorder="1" applyAlignment="1">
      <alignment/>
    </xf>
    <xf numFmtId="0" fontId="14" fillId="17" borderId="35" xfId="0" applyFont="1" applyFill="1" applyBorder="1" applyAlignment="1">
      <alignment horizontal="center" vertical="center" wrapText="1"/>
    </xf>
    <xf numFmtId="0" fontId="14" fillId="17" borderId="21" xfId="0" applyFont="1" applyFill="1" applyBorder="1" applyAlignment="1">
      <alignment horizontal="center" vertical="center" wrapText="1"/>
    </xf>
    <xf numFmtId="0" fontId="14" fillId="17" borderId="46" xfId="0" applyFont="1" applyFill="1" applyBorder="1" applyAlignment="1">
      <alignment horizontal="center" vertical="center" wrapText="1"/>
    </xf>
    <xf numFmtId="0" fontId="0" fillId="17" borderId="5" xfId="0" applyFont="1" applyFill="1" applyBorder="1" applyAlignment="1">
      <alignment horizontal="center" vertical="center" wrapText="1"/>
    </xf>
    <xf numFmtId="0" fontId="0" fillId="17" borderId="0" xfId="0" applyFont="1" applyFill="1" applyAlignment="1">
      <alignment horizontal="center" vertical="center" wrapText="1"/>
    </xf>
    <xf numFmtId="0" fontId="0" fillId="17" borderId="6" xfId="0" applyFont="1" applyFill="1" applyBorder="1" applyAlignment="1">
      <alignment horizontal="center" vertical="center" wrapText="1"/>
    </xf>
    <xf numFmtId="0" fontId="0" fillId="17" borderId="8" xfId="0" applyFont="1" applyFill="1" applyBorder="1" applyAlignment="1">
      <alignment horizontal="center" vertical="center" wrapText="1"/>
    </xf>
    <xf numFmtId="0" fontId="0" fillId="17" borderId="9" xfId="0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 wrapText="1"/>
    </xf>
    <xf numFmtId="0" fontId="34" fillId="8" borderId="35" xfId="0" applyFont="1" applyFill="1" applyBorder="1" applyAlignment="1">
      <alignment horizontal="center" vertical="center" wrapText="1"/>
    </xf>
    <xf numFmtId="0" fontId="34" fillId="8" borderId="5" xfId="0" applyFont="1" applyFill="1" applyBorder="1" applyAlignment="1">
      <alignment horizontal="center" vertical="center" wrapText="1"/>
    </xf>
    <xf numFmtId="0" fontId="34" fillId="8" borderId="36" xfId="0" applyFont="1" applyFill="1" applyBorder="1" applyAlignment="1">
      <alignment horizontal="center" vertical="center" wrapText="1"/>
    </xf>
    <xf numFmtId="0" fontId="14" fillId="5" borderId="35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33" fillId="16" borderId="47" xfId="0" applyFont="1" applyFill="1" applyBorder="1" applyAlignment="1">
      <alignment horizontal="center" vertical="center" wrapText="1"/>
    </xf>
    <xf numFmtId="0" fontId="33" fillId="16" borderId="48" xfId="0" applyFont="1" applyFill="1" applyBorder="1" applyAlignment="1">
      <alignment horizontal="center" vertical="center" wrapText="1"/>
    </xf>
    <xf numFmtId="0" fontId="33" fillId="16" borderId="49" xfId="0" applyFont="1" applyFill="1" applyBorder="1" applyAlignment="1">
      <alignment horizontal="center" vertical="center" wrapText="1"/>
    </xf>
    <xf numFmtId="0" fontId="49" fillId="2" borderId="23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horizontal="center" vertical="center"/>
    </xf>
    <xf numFmtId="0" fontId="49" fillId="2" borderId="5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56" fillId="11" borderId="5" xfId="0" applyFont="1" applyFill="1" applyBorder="1" applyAlignment="1">
      <alignment horizontal="center" vertical="center" wrapText="1"/>
    </xf>
    <xf numFmtId="0" fontId="56" fillId="11" borderId="0" xfId="0" applyFont="1" applyFill="1" applyBorder="1" applyAlignment="1">
      <alignment horizontal="center" vertical="center" wrapText="1"/>
    </xf>
    <xf numFmtId="0" fontId="56" fillId="11" borderId="6" xfId="0" applyFont="1" applyFill="1" applyBorder="1" applyAlignment="1">
      <alignment horizontal="center" vertical="center" wrapText="1"/>
    </xf>
    <xf numFmtId="0" fontId="56" fillId="11" borderId="36" xfId="0" applyFont="1" applyFill="1" applyBorder="1" applyAlignment="1">
      <alignment horizontal="center" vertical="center" wrapText="1"/>
    </xf>
    <xf numFmtId="0" fontId="56" fillId="11" borderId="12" xfId="0" applyFont="1" applyFill="1" applyBorder="1" applyAlignment="1">
      <alignment horizontal="center" vertical="center" wrapText="1"/>
    </xf>
    <xf numFmtId="0" fontId="56" fillId="11" borderId="45" xfId="0" applyFont="1" applyFill="1" applyBorder="1" applyAlignment="1">
      <alignment horizontal="center" vertical="center" wrapText="1"/>
    </xf>
    <xf numFmtId="0" fontId="29" fillId="22" borderId="1" xfId="0" applyFont="1" applyFill="1" applyBorder="1" applyAlignment="1">
      <alignment horizontal="center" vertical="center"/>
    </xf>
    <xf numFmtId="0" fontId="29" fillId="22" borderId="24" xfId="0" applyFont="1" applyFill="1" applyBorder="1" applyAlignment="1">
      <alignment horizontal="center" vertical="center"/>
    </xf>
    <xf numFmtId="0" fontId="29" fillId="7" borderId="20" xfId="0" applyFont="1" applyFill="1" applyBorder="1" applyAlignment="1">
      <alignment horizontal="center" vertical="center"/>
    </xf>
    <xf numFmtId="0" fontId="29" fillId="7" borderId="12" xfId="0" applyFont="1" applyFill="1" applyBorder="1" applyAlignment="1">
      <alignment horizontal="center" vertical="center"/>
    </xf>
    <xf numFmtId="0" fontId="29" fillId="7" borderId="29" xfId="0" applyFont="1" applyFill="1" applyBorder="1" applyAlignment="1">
      <alignment horizontal="center" vertical="center"/>
    </xf>
    <xf numFmtId="0" fontId="53" fillId="23" borderId="25" xfId="0" applyFont="1" applyFill="1" applyBorder="1" applyAlignment="1">
      <alignment horizontal="center" vertical="center"/>
    </xf>
    <xf numFmtId="0" fontId="53" fillId="23" borderId="1" xfId="0" applyFont="1" applyFill="1" applyBorder="1" applyAlignment="1">
      <alignment horizontal="center" vertical="center"/>
    </xf>
    <xf numFmtId="0" fontId="53" fillId="23" borderId="24" xfId="0" applyFont="1" applyFill="1" applyBorder="1" applyAlignment="1">
      <alignment horizontal="center" vertical="center"/>
    </xf>
    <xf numFmtId="0" fontId="25" fillId="7" borderId="20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5" fillId="7" borderId="29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25" fillId="7" borderId="7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5" fillId="7" borderId="27" xfId="0" applyFont="1" applyFill="1" applyBorder="1" applyAlignment="1">
      <alignment horizontal="center" vertical="center"/>
    </xf>
    <xf numFmtId="0" fontId="33" fillId="23" borderId="22" xfId="0" applyFont="1" applyFill="1" applyBorder="1" applyAlignment="1">
      <alignment horizontal="center" vertical="center" wrapText="1"/>
    </xf>
    <xf numFmtId="0" fontId="33" fillId="23" borderId="33" xfId="0" applyFont="1" applyFill="1" applyBorder="1" applyAlignment="1">
      <alignment horizontal="center" vertical="center" wrapText="1"/>
    </xf>
    <xf numFmtId="172" fontId="62" fillId="0" borderId="0" xfId="21" applyNumberFormat="1" applyFont="1" applyFill="1" applyBorder="1" applyAlignment="1" applyProtection="1">
      <alignment horizontal="right"/>
      <protection/>
    </xf>
    <xf numFmtId="172" fontId="59" fillId="0" borderId="0" xfId="21" applyNumberFormat="1" applyFont="1" applyFill="1" applyAlignment="1" applyProtection="1">
      <alignment horizontal="center" vertical="center" wrapText="1"/>
      <protection/>
    </xf>
    <xf numFmtId="0" fontId="12" fillId="0" borderId="0" xfId="0" applyFont="1" applyAlignment="1">
      <alignment vertical="center" wrapText="1"/>
    </xf>
    <xf numFmtId="172" fontId="39" fillId="2" borderId="0" xfId="21" applyNumberFormat="1" applyFont="1" applyFill="1" applyBorder="1" applyAlignment="1" applyProtection="1" quotePrefix="1">
      <alignment horizontal="center" vertical="center"/>
      <protection/>
    </xf>
    <xf numFmtId="172" fontId="59" fillId="2" borderId="0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0250r0P802-15_WG-Sep00 Meeting Objectives and Agend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7</xdr:col>
      <xdr:colOff>0</xdr:colOff>
      <xdr:row>12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400425" y="2457450"/>
          <a:ext cx="31242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7</xdr:col>
      <xdr:colOff>0</xdr:colOff>
      <xdr:row>12</xdr:row>
      <xdr:rowOff>0</xdr:rowOff>
    </xdr:to>
    <xdr:sp>
      <xdr:nvSpPr>
        <xdr:cNvPr id="2" name="Rectangle 6"/>
        <xdr:cNvSpPr>
          <a:spLocks/>
        </xdr:cNvSpPr>
      </xdr:nvSpPr>
      <xdr:spPr>
        <a:xfrm>
          <a:off x="3400425" y="2457450"/>
          <a:ext cx="31242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showGridLines="0" zoomScale="49" zoomScaleNormal="49" zoomScaleSheetLayoutView="25" workbookViewId="0" topLeftCell="A1">
      <selection activeCell="B2" sqref="B2:B6"/>
    </sheetView>
  </sheetViews>
  <sheetFormatPr defaultColWidth="9.140625" defaultRowHeight="12.75"/>
  <cols>
    <col min="1" max="1" width="2.57421875" style="147" customWidth="1"/>
    <col min="2" max="2" width="22.8515625" style="148" customWidth="1"/>
    <col min="3" max="3" width="25.57421875" style="148" customWidth="1"/>
    <col min="4" max="23" width="11.7109375" style="148" customWidth="1"/>
    <col min="24" max="16384" width="9.140625" style="148" customWidth="1"/>
  </cols>
  <sheetData>
    <row r="1" s="146" customFormat="1" ht="9.75" customHeight="1" thickBot="1">
      <c r="A1" s="146" t="s">
        <v>30</v>
      </c>
    </row>
    <row r="2" spans="2:23" s="146" customFormat="1" ht="29.25" customHeight="1">
      <c r="B2" s="400" t="s">
        <v>189</v>
      </c>
      <c r="C2" s="104" t="s">
        <v>112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102"/>
      <c r="W2" s="99"/>
    </row>
    <row r="3" spans="2:23" s="146" customFormat="1" ht="31.5" customHeight="1">
      <c r="B3" s="401"/>
      <c r="C3" s="103" t="s">
        <v>83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01"/>
      <c r="W3" s="100"/>
    </row>
    <row r="4" spans="2:23" s="146" customFormat="1" ht="31.5" customHeight="1">
      <c r="B4" s="401"/>
      <c r="C4" s="103" t="s">
        <v>84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101"/>
      <c r="W4" s="100"/>
    </row>
    <row r="5" spans="2:23" s="146" customFormat="1" ht="20.25" customHeight="1" thickBot="1">
      <c r="B5" s="401"/>
      <c r="C5" s="403" t="s">
        <v>100</v>
      </c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5"/>
    </row>
    <row r="6" spans="2:23" ht="24" thickBot="1">
      <c r="B6" s="402"/>
      <c r="C6" s="181" t="s">
        <v>0</v>
      </c>
      <c r="D6" s="337" t="s">
        <v>1</v>
      </c>
      <c r="E6" s="338"/>
      <c r="F6" s="338"/>
      <c r="G6" s="339"/>
      <c r="H6" s="341" t="s">
        <v>2</v>
      </c>
      <c r="I6" s="342"/>
      <c r="J6" s="342"/>
      <c r="K6" s="343"/>
      <c r="L6" s="341" t="s">
        <v>3</v>
      </c>
      <c r="M6" s="342"/>
      <c r="N6" s="342"/>
      <c r="O6" s="343"/>
      <c r="P6" s="341" t="s">
        <v>4</v>
      </c>
      <c r="Q6" s="342"/>
      <c r="R6" s="342"/>
      <c r="S6" s="343"/>
      <c r="T6" s="341" t="s">
        <v>5</v>
      </c>
      <c r="U6" s="342"/>
      <c r="V6" s="342"/>
      <c r="W6" s="343"/>
    </row>
    <row r="7" spans="2:23" ht="23.25">
      <c r="B7" s="92" t="s">
        <v>6</v>
      </c>
      <c r="C7" s="278"/>
      <c r="D7" s="331"/>
      <c r="E7" s="332"/>
      <c r="F7" s="332"/>
      <c r="G7" s="333"/>
      <c r="H7" s="344"/>
      <c r="I7" s="345"/>
      <c r="J7" s="345"/>
      <c r="K7" s="345"/>
      <c r="L7" s="344"/>
      <c r="M7" s="345"/>
      <c r="N7" s="345"/>
      <c r="O7" s="346"/>
      <c r="P7" s="350" t="s">
        <v>95</v>
      </c>
      <c r="Q7" s="351"/>
      <c r="R7" s="351"/>
      <c r="S7" s="352"/>
      <c r="T7" s="365" t="s">
        <v>31</v>
      </c>
      <c r="U7" s="278"/>
      <c r="V7" s="278"/>
      <c r="W7" s="366"/>
    </row>
    <row r="8" spans="2:23" ht="24" thickBot="1">
      <c r="B8" s="92" t="s">
        <v>7</v>
      </c>
      <c r="C8" s="279"/>
      <c r="D8" s="334"/>
      <c r="E8" s="335"/>
      <c r="F8" s="335"/>
      <c r="G8" s="336"/>
      <c r="H8" s="347"/>
      <c r="I8" s="348"/>
      <c r="J8" s="348"/>
      <c r="K8" s="348"/>
      <c r="L8" s="347"/>
      <c r="M8" s="348"/>
      <c r="N8" s="348"/>
      <c r="O8" s="349"/>
      <c r="P8" s="353"/>
      <c r="Q8" s="354"/>
      <c r="R8" s="354"/>
      <c r="S8" s="355"/>
      <c r="T8" s="367"/>
      <c r="U8" s="368"/>
      <c r="V8" s="368"/>
      <c r="W8" s="369"/>
    </row>
    <row r="9" spans="2:23" ht="23.25" customHeight="1">
      <c r="B9" s="93" t="s">
        <v>8</v>
      </c>
      <c r="C9" s="279"/>
      <c r="D9" s="356" t="s">
        <v>86</v>
      </c>
      <c r="E9" s="357"/>
      <c r="F9" s="357"/>
      <c r="G9" s="358"/>
      <c r="H9" s="340" t="s">
        <v>128</v>
      </c>
      <c r="I9" s="278"/>
      <c r="J9" s="278"/>
      <c r="K9" s="278"/>
      <c r="L9" s="301" t="s">
        <v>119</v>
      </c>
      <c r="M9" s="278"/>
      <c r="N9" s="278"/>
      <c r="O9" s="278"/>
      <c r="P9" s="301" t="s">
        <v>130</v>
      </c>
      <c r="Q9" s="278"/>
      <c r="R9" s="278"/>
      <c r="S9" s="278"/>
      <c r="T9" s="356" t="s">
        <v>116</v>
      </c>
      <c r="U9" s="357"/>
      <c r="V9" s="357"/>
      <c r="W9" s="358"/>
    </row>
    <row r="10" spans="2:23" ht="23.25">
      <c r="B10" s="93" t="s">
        <v>9</v>
      </c>
      <c r="C10" s="279"/>
      <c r="D10" s="359"/>
      <c r="E10" s="360"/>
      <c r="F10" s="360"/>
      <c r="G10" s="361"/>
      <c r="H10" s="340"/>
      <c r="I10" s="279"/>
      <c r="J10" s="279"/>
      <c r="K10" s="279"/>
      <c r="L10" s="302"/>
      <c r="M10" s="279"/>
      <c r="N10" s="279"/>
      <c r="O10" s="279"/>
      <c r="P10" s="302"/>
      <c r="Q10" s="279"/>
      <c r="R10" s="279"/>
      <c r="S10" s="279"/>
      <c r="T10" s="359"/>
      <c r="U10" s="360"/>
      <c r="V10" s="360"/>
      <c r="W10" s="361"/>
    </row>
    <row r="11" spans="2:23" ht="23.25">
      <c r="B11" s="93" t="s">
        <v>10</v>
      </c>
      <c r="C11" s="279"/>
      <c r="D11" s="406" t="s">
        <v>85</v>
      </c>
      <c r="E11" s="407"/>
      <c r="F11" s="407"/>
      <c r="G11" s="408"/>
      <c r="H11" s="340"/>
      <c r="I11" s="279"/>
      <c r="J11" s="279"/>
      <c r="K11" s="279"/>
      <c r="L11" s="302"/>
      <c r="M11" s="279"/>
      <c r="N11" s="279"/>
      <c r="O11" s="279"/>
      <c r="P11" s="302"/>
      <c r="Q11" s="279"/>
      <c r="R11" s="279"/>
      <c r="S11" s="279"/>
      <c r="T11" s="359"/>
      <c r="U11" s="360"/>
      <c r="V11" s="360"/>
      <c r="W11" s="361"/>
    </row>
    <row r="12" spans="2:23" ht="23.25">
      <c r="B12" s="93" t="s">
        <v>11</v>
      </c>
      <c r="C12" s="279"/>
      <c r="D12" s="409"/>
      <c r="E12" s="410"/>
      <c r="F12" s="410"/>
      <c r="G12" s="411"/>
      <c r="H12" s="340"/>
      <c r="I12" s="279"/>
      <c r="J12" s="279"/>
      <c r="K12" s="279"/>
      <c r="L12" s="303"/>
      <c r="M12" s="279"/>
      <c r="N12" s="279"/>
      <c r="O12" s="279"/>
      <c r="P12" s="303"/>
      <c r="Q12" s="279"/>
      <c r="R12" s="279"/>
      <c r="S12" s="279"/>
      <c r="T12" s="362"/>
      <c r="U12" s="363"/>
      <c r="V12" s="363"/>
      <c r="W12" s="364"/>
    </row>
    <row r="13" spans="2:23" ht="24" thickBot="1">
      <c r="B13" s="94" t="s">
        <v>12</v>
      </c>
      <c r="C13" s="279"/>
      <c r="D13" s="314" t="s">
        <v>13</v>
      </c>
      <c r="E13" s="315"/>
      <c r="F13" s="315"/>
      <c r="G13" s="316"/>
      <c r="H13" s="298" t="s">
        <v>13</v>
      </c>
      <c r="I13" s="299"/>
      <c r="J13" s="299"/>
      <c r="K13" s="299"/>
      <c r="L13" s="298" t="s">
        <v>13</v>
      </c>
      <c r="M13" s="299"/>
      <c r="N13" s="299"/>
      <c r="O13" s="300"/>
      <c r="P13" s="298" t="s">
        <v>13</v>
      </c>
      <c r="Q13" s="299"/>
      <c r="R13" s="299"/>
      <c r="S13" s="300"/>
      <c r="T13" s="298" t="s">
        <v>13</v>
      </c>
      <c r="U13" s="299"/>
      <c r="V13" s="299"/>
      <c r="W13" s="300"/>
    </row>
    <row r="14" spans="2:23" ht="23.25" customHeight="1">
      <c r="B14" s="95" t="s">
        <v>14</v>
      </c>
      <c r="C14" s="279"/>
      <c r="D14" s="301" t="s">
        <v>130</v>
      </c>
      <c r="E14" s="278"/>
      <c r="F14" s="278"/>
      <c r="G14" s="278"/>
      <c r="H14" s="301" t="s">
        <v>130</v>
      </c>
      <c r="I14" s="278"/>
      <c r="J14" s="278"/>
      <c r="K14" s="278"/>
      <c r="L14" s="356" t="s">
        <v>120</v>
      </c>
      <c r="M14" s="357"/>
      <c r="N14" s="357"/>
      <c r="O14" s="358"/>
      <c r="P14" s="397" t="s">
        <v>127</v>
      </c>
      <c r="Q14" s="278"/>
      <c r="R14" s="278"/>
      <c r="S14" s="278"/>
      <c r="T14" s="356" t="s">
        <v>116</v>
      </c>
      <c r="U14" s="370"/>
      <c r="V14" s="370"/>
      <c r="W14" s="371"/>
    </row>
    <row r="15" spans="2:23" ht="23.25">
      <c r="B15" s="95" t="s">
        <v>15</v>
      </c>
      <c r="C15" s="279"/>
      <c r="D15" s="302"/>
      <c r="E15" s="279"/>
      <c r="F15" s="279"/>
      <c r="G15" s="279"/>
      <c r="H15" s="302"/>
      <c r="I15" s="279"/>
      <c r="J15" s="279"/>
      <c r="K15" s="279"/>
      <c r="L15" s="359"/>
      <c r="M15" s="360"/>
      <c r="N15" s="360"/>
      <c r="O15" s="361"/>
      <c r="P15" s="398"/>
      <c r="Q15" s="279"/>
      <c r="R15" s="279"/>
      <c r="S15" s="279"/>
      <c r="T15" s="372"/>
      <c r="U15" s="373"/>
      <c r="V15" s="373"/>
      <c r="W15" s="374"/>
    </row>
    <row r="16" spans="2:23" ht="23.25">
      <c r="B16" s="95" t="s">
        <v>16</v>
      </c>
      <c r="C16" s="279"/>
      <c r="D16" s="302"/>
      <c r="E16" s="279"/>
      <c r="F16" s="279"/>
      <c r="G16" s="279"/>
      <c r="H16" s="302"/>
      <c r="I16" s="279"/>
      <c r="J16" s="279"/>
      <c r="K16" s="279"/>
      <c r="L16" s="362"/>
      <c r="M16" s="363"/>
      <c r="N16" s="363"/>
      <c r="O16" s="364"/>
      <c r="P16" s="399"/>
      <c r="Q16" s="279"/>
      <c r="R16" s="279"/>
      <c r="S16" s="279"/>
      <c r="T16" s="375"/>
      <c r="U16" s="376"/>
      <c r="V16" s="376"/>
      <c r="W16" s="377"/>
    </row>
    <row r="17" spans="2:23" ht="24" thickBot="1">
      <c r="B17" s="182" t="s">
        <v>17</v>
      </c>
      <c r="C17" s="307"/>
      <c r="D17" s="311" t="s">
        <v>130</v>
      </c>
      <c r="E17" s="312"/>
      <c r="F17" s="312"/>
      <c r="G17" s="313"/>
      <c r="H17" s="283" t="s">
        <v>18</v>
      </c>
      <c r="I17" s="284"/>
      <c r="J17" s="284"/>
      <c r="K17" s="284"/>
      <c r="L17" s="283" t="s">
        <v>18</v>
      </c>
      <c r="M17" s="284"/>
      <c r="N17" s="284"/>
      <c r="O17" s="310"/>
      <c r="P17" s="283" t="s">
        <v>18</v>
      </c>
      <c r="Q17" s="284"/>
      <c r="R17" s="284"/>
      <c r="S17" s="310"/>
      <c r="T17" s="378"/>
      <c r="U17" s="379"/>
      <c r="V17" s="379"/>
      <c r="W17" s="380"/>
    </row>
    <row r="18" spans="2:23" ht="23.25" customHeight="1">
      <c r="B18" s="95" t="s">
        <v>19</v>
      </c>
      <c r="C18" s="326" t="s">
        <v>82</v>
      </c>
      <c r="D18" s="387" t="s">
        <v>129</v>
      </c>
      <c r="E18" s="278"/>
      <c r="F18" s="278"/>
      <c r="G18" s="278"/>
      <c r="H18" s="301" t="s">
        <v>130</v>
      </c>
      <c r="I18" s="278"/>
      <c r="J18" s="278"/>
      <c r="K18" s="275"/>
      <c r="L18" s="304" t="s">
        <v>76</v>
      </c>
      <c r="M18" s="278"/>
      <c r="N18" s="278"/>
      <c r="O18" s="278"/>
      <c r="P18" s="301" t="s">
        <v>130</v>
      </c>
      <c r="Q18" s="278"/>
      <c r="R18" s="278"/>
      <c r="S18" s="278"/>
      <c r="T18" s="381"/>
      <c r="U18" s="382"/>
      <c r="V18" s="382"/>
      <c r="W18" s="383"/>
    </row>
    <row r="19" spans="2:23" ht="23.25" customHeight="1">
      <c r="B19" s="95" t="s">
        <v>20</v>
      </c>
      <c r="C19" s="327"/>
      <c r="D19" s="388"/>
      <c r="E19" s="279"/>
      <c r="F19" s="279"/>
      <c r="G19" s="279"/>
      <c r="H19" s="302"/>
      <c r="I19" s="279"/>
      <c r="J19" s="279"/>
      <c r="K19" s="276"/>
      <c r="L19" s="305"/>
      <c r="M19" s="279"/>
      <c r="N19" s="279"/>
      <c r="O19" s="279"/>
      <c r="P19" s="302"/>
      <c r="Q19" s="279"/>
      <c r="R19" s="279"/>
      <c r="S19" s="279"/>
      <c r="T19" s="381"/>
      <c r="U19" s="382"/>
      <c r="V19" s="382"/>
      <c r="W19" s="383"/>
    </row>
    <row r="20" spans="2:23" ht="23.25" customHeight="1">
      <c r="B20" s="95" t="s">
        <v>21</v>
      </c>
      <c r="C20" s="327"/>
      <c r="D20" s="388"/>
      <c r="E20" s="279"/>
      <c r="F20" s="279"/>
      <c r="G20" s="279"/>
      <c r="H20" s="302"/>
      <c r="I20" s="279"/>
      <c r="J20" s="279"/>
      <c r="K20" s="276"/>
      <c r="L20" s="305"/>
      <c r="M20" s="279"/>
      <c r="N20" s="279"/>
      <c r="O20" s="279"/>
      <c r="P20" s="302"/>
      <c r="Q20" s="279"/>
      <c r="R20" s="279"/>
      <c r="S20" s="279"/>
      <c r="T20" s="381"/>
      <c r="U20" s="382"/>
      <c r="V20" s="382"/>
      <c r="W20" s="383"/>
    </row>
    <row r="21" spans="2:23" ht="23.25">
      <c r="B21" s="95" t="s">
        <v>22</v>
      </c>
      <c r="C21" s="327"/>
      <c r="D21" s="389"/>
      <c r="E21" s="279"/>
      <c r="F21" s="279"/>
      <c r="G21" s="279"/>
      <c r="H21" s="303"/>
      <c r="I21" s="279"/>
      <c r="J21" s="279"/>
      <c r="K21" s="277"/>
      <c r="L21" s="306"/>
      <c r="M21" s="279"/>
      <c r="N21" s="279"/>
      <c r="O21" s="279"/>
      <c r="P21" s="303"/>
      <c r="Q21" s="279"/>
      <c r="R21" s="279"/>
      <c r="S21" s="279"/>
      <c r="T21" s="381"/>
      <c r="U21" s="382"/>
      <c r="V21" s="382"/>
      <c r="W21" s="383"/>
    </row>
    <row r="22" spans="2:23" ht="24" thickBot="1">
      <c r="B22" s="96" t="s">
        <v>23</v>
      </c>
      <c r="C22" s="327"/>
      <c r="D22" s="314" t="s">
        <v>13</v>
      </c>
      <c r="E22" s="315"/>
      <c r="F22" s="315"/>
      <c r="G22" s="316"/>
      <c r="H22" s="298" t="s">
        <v>13</v>
      </c>
      <c r="I22" s="299"/>
      <c r="J22" s="299"/>
      <c r="K22" s="299"/>
      <c r="L22" s="298" t="s">
        <v>13</v>
      </c>
      <c r="M22" s="299"/>
      <c r="N22" s="299"/>
      <c r="O22" s="300"/>
      <c r="P22" s="298" t="s">
        <v>13</v>
      </c>
      <c r="Q22" s="299"/>
      <c r="R22" s="299"/>
      <c r="S22" s="300"/>
      <c r="T22" s="381"/>
      <c r="U22" s="382"/>
      <c r="V22" s="382"/>
      <c r="W22" s="383"/>
    </row>
    <row r="23" spans="2:23" ht="23.25" customHeight="1">
      <c r="B23" s="95" t="s">
        <v>24</v>
      </c>
      <c r="C23" s="327"/>
      <c r="D23" s="301" t="s">
        <v>130</v>
      </c>
      <c r="E23" s="278"/>
      <c r="F23" s="278"/>
      <c r="G23" s="275"/>
      <c r="H23" s="278"/>
      <c r="I23" s="278"/>
      <c r="J23" s="278"/>
      <c r="K23" s="275"/>
      <c r="L23" s="278"/>
      <c r="M23" s="278"/>
      <c r="N23" s="278"/>
      <c r="O23" s="278"/>
      <c r="P23" s="301" t="s">
        <v>130</v>
      </c>
      <c r="Q23" s="278"/>
      <c r="R23" s="278"/>
      <c r="S23" s="278"/>
      <c r="T23" s="381"/>
      <c r="U23" s="382"/>
      <c r="V23" s="382"/>
      <c r="W23" s="383"/>
    </row>
    <row r="24" spans="2:23" ht="23.25">
      <c r="B24" s="93" t="s">
        <v>25</v>
      </c>
      <c r="C24" s="328"/>
      <c r="D24" s="302"/>
      <c r="E24" s="279"/>
      <c r="F24" s="279"/>
      <c r="G24" s="276"/>
      <c r="H24" s="279"/>
      <c r="I24" s="279"/>
      <c r="J24" s="279"/>
      <c r="K24" s="276"/>
      <c r="L24" s="279"/>
      <c r="M24" s="279"/>
      <c r="N24" s="279"/>
      <c r="O24" s="279"/>
      <c r="P24" s="302"/>
      <c r="Q24" s="279"/>
      <c r="R24" s="279"/>
      <c r="S24" s="279"/>
      <c r="T24" s="381"/>
      <c r="U24" s="382"/>
      <c r="V24" s="382"/>
      <c r="W24" s="383"/>
    </row>
    <row r="25" spans="2:23" ht="23.25">
      <c r="B25" s="95" t="s">
        <v>26</v>
      </c>
      <c r="C25" s="308" t="s">
        <v>53</v>
      </c>
      <c r="D25" s="302"/>
      <c r="E25" s="279"/>
      <c r="F25" s="279"/>
      <c r="G25" s="276"/>
      <c r="H25" s="279"/>
      <c r="I25" s="279"/>
      <c r="J25" s="279"/>
      <c r="K25" s="276"/>
      <c r="L25" s="279"/>
      <c r="M25" s="279"/>
      <c r="N25" s="279"/>
      <c r="O25" s="279"/>
      <c r="P25" s="302"/>
      <c r="Q25" s="279"/>
      <c r="R25" s="279"/>
      <c r="S25" s="279"/>
      <c r="T25" s="381"/>
      <c r="U25" s="382"/>
      <c r="V25" s="382"/>
      <c r="W25" s="383"/>
    </row>
    <row r="26" spans="2:23" ht="23.25">
      <c r="B26" s="95" t="s">
        <v>27</v>
      </c>
      <c r="C26" s="309"/>
      <c r="D26" s="303"/>
      <c r="E26" s="279"/>
      <c r="F26" s="279"/>
      <c r="G26" s="277"/>
      <c r="H26" s="279"/>
      <c r="I26" s="279"/>
      <c r="J26" s="279"/>
      <c r="K26" s="277"/>
      <c r="L26" s="279"/>
      <c r="M26" s="279"/>
      <c r="N26" s="279"/>
      <c r="O26" s="279"/>
      <c r="P26" s="202"/>
      <c r="Q26" s="279"/>
      <c r="R26" s="279"/>
      <c r="S26" s="279"/>
      <c r="T26" s="381"/>
      <c r="U26" s="382"/>
      <c r="V26" s="382"/>
      <c r="W26" s="383"/>
    </row>
    <row r="27" spans="2:23" ht="24" thickBot="1">
      <c r="B27" s="182" t="s">
        <v>28</v>
      </c>
      <c r="C27" s="91" t="s">
        <v>13</v>
      </c>
      <c r="D27" s="311" t="s">
        <v>29</v>
      </c>
      <c r="E27" s="312"/>
      <c r="F27" s="312"/>
      <c r="G27" s="313"/>
      <c r="H27" s="283" t="s">
        <v>29</v>
      </c>
      <c r="I27" s="284"/>
      <c r="J27" s="284"/>
      <c r="K27" s="284"/>
      <c r="L27" s="298" t="s">
        <v>13</v>
      </c>
      <c r="M27" s="299"/>
      <c r="N27" s="299"/>
      <c r="O27" s="300"/>
      <c r="P27" s="283" t="s">
        <v>29</v>
      </c>
      <c r="Q27" s="284"/>
      <c r="R27" s="284"/>
      <c r="S27" s="310"/>
      <c r="T27" s="381"/>
      <c r="U27" s="382"/>
      <c r="V27" s="382"/>
      <c r="W27" s="383"/>
    </row>
    <row r="28" spans="2:23" ht="23.25" customHeight="1">
      <c r="B28" s="97" t="s">
        <v>54</v>
      </c>
      <c r="C28" s="329" t="s">
        <v>95</v>
      </c>
      <c r="D28" s="278"/>
      <c r="E28" s="278"/>
      <c r="F28" s="278"/>
      <c r="G28" s="278"/>
      <c r="H28" s="301" t="s">
        <v>131</v>
      </c>
      <c r="I28" s="429" t="s">
        <v>93</v>
      </c>
      <c r="J28" s="278"/>
      <c r="K28" s="278"/>
      <c r="L28" s="390" t="s">
        <v>94</v>
      </c>
      <c r="M28" s="326"/>
      <c r="N28" s="326"/>
      <c r="O28" s="391"/>
      <c r="P28" s="278"/>
      <c r="Q28" s="278"/>
      <c r="R28" s="278"/>
      <c r="S28" s="278"/>
      <c r="T28" s="381"/>
      <c r="U28" s="382"/>
      <c r="V28" s="382"/>
      <c r="W28" s="383"/>
    </row>
    <row r="29" spans="2:23" ht="23.25">
      <c r="B29" s="95" t="s">
        <v>55</v>
      </c>
      <c r="C29" s="330"/>
      <c r="D29" s="279"/>
      <c r="E29" s="279"/>
      <c r="F29" s="279"/>
      <c r="G29" s="279"/>
      <c r="H29" s="302"/>
      <c r="I29" s="430"/>
      <c r="J29" s="279"/>
      <c r="K29" s="279"/>
      <c r="L29" s="392"/>
      <c r="M29" s="327"/>
      <c r="N29" s="327"/>
      <c r="O29" s="393"/>
      <c r="P29" s="279"/>
      <c r="Q29" s="279"/>
      <c r="R29" s="279"/>
      <c r="S29" s="279"/>
      <c r="T29" s="381"/>
      <c r="U29" s="382"/>
      <c r="V29" s="382"/>
      <c r="W29" s="383"/>
    </row>
    <row r="30" spans="2:23" ht="23.25">
      <c r="B30" s="95" t="s">
        <v>56</v>
      </c>
      <c r="C30" s="330"/>
      <c r="D30" s="279"/>
      <c r="E30" s="279"/>
      <c r="F30" s="279"/>
      <c r="G30" s="279"/>
      <c r="H30" s="302"/>
      <c r="I30" s="430"/>
      <c r="J30" s="279"/>
      <c r="K30" s="279"/>
      <c r="L30" s="392"/>
      <c r="M30" s="327"/>
      <c r="N30" s="327"/>
      <c r="O30" s="393"/>
      <c r="P30" s="279"/>
      <c r="Q30" s="279"/>
      <c r="R30" s="279"/>
      <c r="S30" s="279"/>
      <c r="T30" s="381"/>
      <c r="U30" s="382"/>
      <c r="V30" s="382"/>
      <c r="W30" s="383"/>
    </row>
    <row r="31" spans="2:23" ht="24" thickBot="1">
      <c r="B31" s="98" t="s">
        <v>57</v>
      </c>
      <c r="C31" s="330"/>
      <c r="D31" s="279"/>
      <c r="E31" s="279"/>
      <c r="F31" s="279"/>
      <c r="G31" s="279"/>
      <c r="H31" s="303"/>
      <c r="I31" s="430"/>
      <c r="J31" s="279"/>
      <c r="K31" s="279"/>
      <c r="L31" s="392"/>
      <c r="M31" s="327"/>
      <c r="N31" s="327"/>
      <c r="O31" s="393"/>
      <c r="P31" s="279"/>
      <c r="Q31" s="279"/>
      <c r="R31" s="279"/>
      <c r="S31" s="279"/>
      <c r="T31" s="381"/>
      <c r="U31" s="382"/>
      <c r="V31" s="382"/>
      <c r="W31" s="383"/>
    </row>
    <row r="32" spans="2:23" ht="23.25">
      <c r="B32" s="97" t="s">
        <v>58</v>
      </c>
      <c r="C32" s="330"/>
      <c r="D32" s="278"/>
      <c r="E32" s="278"/>
      <c r="F32" s="278"/>
      <c r="G32" s="278"/>
      <c r="H32" s="301" t="s">
        <v>132</v>
      </c>
      <c r="I32" s="430"/>
      <c r="J32" s="278"/>
      <c r="K32" s="278"/>
      <c r="L32" s="392"/>
      <c r="M32" s="327"/>
      <c r="N32" s="327"/>
      <c r="O32" s="393"/>
      <c r="P32" s="278"/>
      <c r="Q32" s="278"/>
      <c r="R32" s="278"/>
      <c r="S32" s="278"/>
      <c r="T32" s="381"/>
      <c r="U32" s="382"/>
      <c r="V32" s="382"/>
      <c r="W32" s="383"/>
    </row>
    <row r="33" spans="2:23" ht="24" thickBot="1">
      <c r="B33" s="98" t="s">
        <v>59</v>
      </c>
      <c r="C33" s="330"/>
      <c r="D33" s="279"/>
      <c r="E33" s="279"/>
      <c r="F33" s="279"/>
      <c r="G33" s="279"/>
      <c r="H33" s="302"/>
      <c r="I33" s="430"/>
      <c r="J33" s="279"/>
      <c r="K33" s="279"/>
      <c r="L33" s="394"/>
      <c r="M33" s="395"/>
      <c r="N33" s="395"/>
      <c r="O33" s="396"/>
      <c r="P33" s="279"/>
      <c r="Q33" s="279"/>
      <c r="R33" s="279"/>
      <c r="S33" s="279"/>
      <c r="T33" s="384"/>
      <c r="U33" s="385"/>
      <c r="V33" s="385"/>
      <c r="W33" s="386"/>
    </row>
    <row r="34" spans="1:23" s="150" customFormat="1" ht="18">
      <c r="A34" s="149"/>
      <c r="B34" s="106"/>
      <c r="C34" s="296" t="s">
        <v>39</v>
      </c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107"/>
      <c r="W34" s="108"/>
    </row>
    <row r="35" spans="1:23" s="150" customFormat="1" ht="23.25" customHeight="1">
      <c r="A35" s="149"/>
      <c r="B35" s="105" t="s">
        <v>92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58" t="s">
        <v>92</v>
      </c>
      <c r="W35" s="259"/>
    </row>
    <row r="36" spans="1:23" s="150" customFormat="1" ht="18">
      <c r="A36" s="149"/>
      <c r="B36" s="105" t="s">
        <v>91</v>
      </c>
      <c r="C36" s="219"/>
      <c r="D36" s="220"/>
      <c r="E36" s="250"/>
      <c r="F36" s="251"/>
      <c r="G36" s="251"/>
      <c r="H36" s="251"/>
      <c r="I36" s="251"/>
      <c r="J36" s="251"/>
      <c r="K36" s="252"/>
      <c r="L36" s="222"/>
      <c r="M36" s="217"/>
      <c r="N36" s="218"/>
      <c r="O36" s="243"/>
      <c r="P36" s="244"/>
      <c r="Q36" s="244"/>
      <c r="R36" s="244"/>
      <c r="S36" s="244"/>
      <c r="T36" s="244"/>
      <c r="U36" s="245"/>
      <c r="V36" s="294" t="s">
        <v>91</v>
      </c>
      <c r="W36" s="295"/>
    </row>
    <row r="37" spans="1:23" s="150" customFormat="1" ht="18">
      <c r="A37" s="149"/>
      <c r="B37" s="105" t="s">
        <v>91</v>
      </c>
      <c r="C37" s="221"/>
      <c r="D37" s="216"/>
      <c r="E37" s="323"/>
      <c r="F37" s="324"/>
      <c r="G37" s="324"/>
      <c r="H37" s="324"/>
      <c r="I37" s="324"/>
      <c r="J37" s="324"/>
      <c r="K37" s="325"/>
      <c r="L37" s="247"/>
      <c r="M37" s="248"/>
      <c r="N37" s="249"/>
      <c r="O37" s="214"/>
      <c r="P37" s="215"/>
      <c r="Q37" s="215"/>
      <c r="R37" s="215"/>
      <c r="S37" s="215"/>
      <c r="T37" s="215"/>
      <c r="U37" s="246"/>
      <c r="V37" s="258" t="s">
        <v>91</v>
      </c>
      <c r="W37" s="259"/>
    </row>
    <row r="38" spans="1:23" s="150" customFormat="1" ht="18">
      <c r="A38" s="149"/>
      <c r="B38" s="105" t="s">
        <v>91</v>
      </c>
      <c r="C38" s="238" t="s">
        <v>35</v>
      </c>
      <c r="D38" s="239"/>
      <c r="E38" s="253" t="s">
        <v>52</v>
      </c>
      <c r="F38" s="254"/>
      <c r="G38" s="254"/>
      <c r="H38" s="254"/>
      <c r="I38" s="254"/>
      <c r="J38" s="254"/>
      <c r="K38" s="255"/>
      <c r="L38" s="240" t="s">
        <v>38</v>
      </c>
      <c r="M38" s="241"/>
      <c r="N38" s="242"/>
      <c r="O38" s="291" t="s">
        <v>51</v>
      </c>
      <c r="P38" s="292"/>
      <c r="Q38" s="292"/>
      <c r="R38" s="292"/>
      <c r="S38" s="292"/>
      <c r="T38" s="292"/>
      <c r="U38" s="293"/>
      <c r="V38" s="258" t="s">
        <v>91</v>
      </c>
      <c r="W38" s="259"/>
    </row>
    <row r="39" spans="1:23" s="150" customFormat="1" ht="18">
      <c r="A39" s="149"/>
      <c r="B39" s="105" t="s">
        <v>91</v>
      </c>
      <c r="C39" s="219"/>
      <c r="D39" s="220"/>
      <c r="E39" s="423"/>
      <c r="F39" s="424"/>
      <c r="G39" s="424"/>
      <c r="H39" s="424"/>
      <c r="I39" s="424"/>
      <c r="J39" s="424"/>
      <c r="K39" s="425"/>
      <c r="L39" s="263" t="s">
        <v>37</v>
      </c>
      <c r="M39" s="264"/>
      <c r="N39" s="265"/>
      <c r="O39" s="260" t="s">
        <v>77</v>
      </c>
      <c r="P39" s="261"/>
      <c r="Q39" s="261"/>
      <c r="R39" s="261"/>
      <c r="S39" s="261"/>
      <c r="T39" s="261"/>
      <c r="U39" s="262"/>
      <c r="V39" s="258" t="s">
        <v>91</v>
      </c>
      <c r="W39" s="259"/>
    </row>
    <row r="40" spans="1:23" s="150" customFormat="1" ht="18">
      <c r="A40" s="149"/>
      <c r="B40" s="105" t="s">
        <v>108</v>
      </c>
      <c r="C40" s="256" t="s">
        <v>114</v>
      </c>
      <c r="D40" s="257"/>
      <c r="E40" s="426" t="s">
        <v>113</v>
      </c>
      <c r="F40" s="427"/>
      <c r="G40" s="427"/>
      <c r="H40" s="427"/>
      <c r="I40" s="427"/>
      <c r="J40" s="427"/>
      <c r="K40" s="428"/>
      <c r="L40" s="280" t="s">
        <v>99</v>
      </c>
      <c r="M40" s="281"/>
      <c r="N40" s="282"/>
      <c r="O40" s="266" t="s">
        <v>96</v>
      </c>
      <c r="P40" s="267"/>
      <c r="Q40" s="267"/>
      <c r="R40" s="267"/>
      <c r="S40" s="267"/>
      <c r="T40" s="267"/>
      <c r="U40" s="268"/>
      <c r="V40" s="258" t="s">
        <v>90</v>
      </c>
      <c r="W40" s="259"/>
    </row>
    <row r="41" spans="1:23" s="150" customFormat="1" ht="18">
      <c r="A41" s="149"/>
      <c r="B41" s="105" t="s">
        <v>90</v>
      </c>
      <c r="C41" s="231" t="s">
        <v>50</v>
      </c>
      <c r="D41" s="232"/>
      <c r="E41" s="272" t="s">
        <v>117</v>
      </c>
      <c r="F41" s="273"/>
      <c r="G41" s="273"/>
      <c r="H41" s="273"/>
      <c r="I41" s="273"/>
      <c r="J41" s="273"/>
      <c r="K41" s="274"/>
      <c r="L41" s="285"/>
      <c r="M41" s="286"/>
      <c r="N41" s="287"/>
      <c r="O41" s="269"/>
      <c r="P41" s="270"/>
      <c r="Q41" s="270"/>
      <c r="R41" s="270"/>
      <c r="S41" s="270"/>
      <c r="T41" s="270"/>
      <c r="U41" s="271"/>
      <c r="V41" s="258" t="s">
        <v>108</v>
      </c>
      <c r="W41" s="259"/>
    </row>
    <row r="42" spans="1:23" s="150" customFormat="1" ht="18">
      <c r="A42" s="149"/>
      <c r="B42" s="105" t="s">
        <v>90</v>
      </c>
      <c r="C42" s="233"/>
      <c r="D42" s="234"/>
      <c r="E42" s="266"/>
      <c r="F42" s="267"/>
      <c r="G42" s="267"/>
      <c r="H42" s="267"/>
      <c r="I42" s="267"/>
      <c r="J42" s="267"/>
      <c r="K42" s="268"/>
      <c r="L42" s="288" t="s">
        <v>76</v>
      </c>
      <c r="M42" s="289"/>
      <c r="N42" s="290"/>
      <c r="O42" s="266" t="s">
        <v>75</v>
      </c>
      <c r="P42" s="267"/>
      <c r="Q42" s="267"/>
      <c r="R42" s="267"/>
      <c r="S42" s="267"/>
      <c r="T42" s="267"/>
      <c r="U42" s="268"/>
      <c r="V42" s="258" t="s">
        <v>108</v>
      </c>
      <c r="W42" s="259"/>
    </row>
    <row r="43" spans="1:23" s="150" customFormat="1" ht="18">
      <c r="A43" s="149"/>
      <c r="B43" s="105" t="s">
        <v>91</v>
      </c>
      <c r="C43" s="412"/>
      <c r="D43" s="413"/>
      <c r="E43" s="414" t="s">
        <v>106</v>
      </c>
      <c r="F43" s="415"/>
      <c r="G43" s="415"/>
      <c r="H43" s="415"/>
      <c r="I43" s="415"/>
      <c r="J43" s="415"/>
      <c r="K43" s="416"/>
      <c r="L43" s="417" t="s">
        <v>93</v>
      </c>
      <c r="M43" s="418"/>
      <c r="N43" s="419"/>
      <c r="O43" s="420" t="s">
        <v>107</v>
      </c>
      <c r="P43" s="421"/>
      <c r="Q43" s="421"/>
      <c r="R43" s="421"/>
      <c r="S43" s="421"/>
      <c r="T43" s="421"/>
      <c r="U43" s="422"/>
      <c r="V43" s="258" t="s">
        <v>91</v>
      </c>
      <c r="W43" s="259"/>
    </row>
    <row r="44" spans="1:23" s="150" customFormat="1" ht="18">
      <c r="A44" s="149"/>
      <c r="B44" s="105"/>
      <c r="C44" s="115"/>
      <c r="D44" s="115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3"/>
      <c r="W44" s="112"/>
    </row>
    <row r="45" spans="1:23" s="150" customFormat="1" ht="18.75" thickBot="1">
      <c r="A45" s="149"/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1"/>
    </row>
    <row r="46" spans="1:23" s="150" customFormat="1" ht="18">
      <c r="A46" s="149"/>
      <c r="B46" s="33"/>
      <c r="C46" s="31"/>
      <c r="D46" s="31"/>
      <c r="E46" s="31"/>
      <c r="F46" s="31"/>
      <c r="G46" s="31"/>
      <c r="H46" s="32"/>
      <c r="I46" s="5"/>
      <c r="J46" s="66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114"/>
    </row>
    <row r="47" spans="1:23" s="150" customFormat="1" ht="15.75" customHeight="1">
      <c r="A47" s="149"/>
      <c r="B47" s="320" t="s">
        <v>105</v>
      </c>
      <c r="C47" s="321"/>
      <c r="D47" s="321"/>
      <c r="E47" s="321"/>
      <c r="F47" s="321"/>
      <c r="G47" s="321"/>
      <c r="H47" s="322"/>
      <c r="I47" s="5"/>
      <c r="J47" s="20"/>
      <c r="K47" s="20"/>
      <c r="L47" s="20"/>
      <c r="M47" s="20"/>
      <c r="N47" s="226" t="s">
        <v>104</v>
      </c>
      <c r="O47" s="226"/>
      <c r="P47" s="226"/>
      <c r="Q47" s="226"/>
      <c r="R47" s="226"/>
      <c r="S47" s="226"/>
      <c r="T47" s="226"/>
      <c r="U47" s="226"/>
      <c r="V47" s="226"/>
      <c r="W47" s="27"/>
    </row>
    <row r="48" spans="1:23" s="150" customFormat="1" ht="15.75" customHeight="1">
      <c r="A48" s="149"/>
      <c r="B48" s="29"/>
      <c r="C48" s="30"/>
      <c r="D48" s="3"/>
      <c r="E48" s="3"/>
      <c r="F48" s="31"/>
      <c r="G48" s="31"/>
      <c r="H48" s="32"/>
      <c r="I48" s="5"/>
      <c r="J48" s="66"/>
      <c r="K48" s="67"/>
      <c r="L48" s="67"/>
      <c r="M48" s="68"/>
      <c r="N48" s="67"/>
      <c r="O48" s="67"/>
      <c r="P48" s="67"/>
      <c r="Q48" s="67"/>
      <c r="R48" s="67"/>
      <c r="S48" s="67"/>
      <c r="T48" s="67"/>
      <c r="U48" s="67"/>
      <c r="V48" s="67"/>
      <c r="W48" s="69"/>
    </row>
    <row r="49" spans="1:23" s="150" customFormat="1" ht="15.75" customHeight="1">
      <c r="A49" s="149"/>
      <c r="B49" s="33"/>
      <c r="C49" s="34">
        <f>E70/E68</f>
        <v>2.8636363636363638</v>
      </c>
      <c r="D49" s="31"/>
      <c r="E49" s="79" t="s">
        <v>40</v>
      </c>
      <c r="F49" s="79" t="s">
        <v>74</v>
      </c>
      <c r="G49" s="3"/>
      <c r="H49" s="26"/>
      <c r="I49" s="20"/>
      <c r="J49" s="5"/>
      <c r="K49" s="5"/>
      <c r="L49" s="20"/>
      <c r="M49" s="20"/>
      <c r="N49" s="17" t="s">
        <v>47</v>
      </c>
      <c r="O49" s="18" t="s">
        <v>71</v>
      </c>
      <c r="P49" s="18" t="s">
        <v>41</v>
      </c>
      <c r="Q49" s="18" t="s">
        <v>46</v>
      </c>
      <c r="R49" s="18" t="s">
        <v>49</v>
      </c>
      <c r="S49" s="18" t="s">
        <v>43</v>
      </c>
      <c r="T49" s="18" t="s">
        <v>44</v>
      </c>
      <c r="U49" s="18" t="s">
        <v>42</v>
      </c>
      <c r="V49" s="18" t="s">
        <v>48</v>
      </c>
      <c r="W49" s="69"/>
    </row>
    <row r="50" spans="1:23" s="150" customFormat="1" ht="15.75" customHeight="1">
      <c r="A50" s="149"/>
      <c r="B50" s="33"/>
      <c r="C50" s="6" t="s">
        <v>60</v>
      </c>
      <c r="D50" s="31"/>
      <c r="E50" s="183">
        <v>5</v>
      </c>
      <c r="F50" s="117">
        <f>(E50)/(E68)/C49</f>
        <v>0.031746031746031744</v>
      </c>
      <c r="G50" s="35"/>
      <c r="H50" s="36"/>
      <c r="I50" s="81"/>
      <c r="J50" s="225" t="s">
        <v>60</v>
      </c>
      <c r="K50" s="225"/>
      <c r="L50" s="225"/>
      <c r="M50" s="225"/>
      <c r="N50" s="16">
        <v>250</v>
      </c>
      <c r="O50" s="196" t="s">
        <v>72</v>
      </c>
      <c r="P50" s="16" t="s">
        <v>45</v>
      </c>
      <c r="Q50" s="196" t="s">
        <v>45</v>
      </c>
      <c r="R50" s="16">
        <v>4</v>
      </c>
      <c r="S50" s="196">
        <v>1</v>
      </c>
      <c r="T50" s="16">
        <v>2</v>
      </c>
      <c r="U50" s="196">
        <v>2</v>
      </c>
      <c r="V50" s="16">
        <v>2</v>
      </c>
      <c r="W50" s="69"/>
    </row>
    <row r="51" spans="1:23" s="150" customFormat="1" ht="15.75" customHeight="1">
      <c r="A51" s="149"/>
      <c r="B51" s="33"/>
      <c r="C51" s="6" t="s">
        <v>97</v>
      </c>
      <c r="D51" s="31"/>
      <c r="E51" s="184">
        <v>2</v>
      </c>
      <c r="F51" s="118">
        <f>(E51)/(E68)/C49</f>
        <v>0.012698412698412697</v>
      </c>
      <c r="G51" s="39"/>
      <c r="H51" s="40"/>
      <c r="I51" s="83"/>
      <c r="J51" s="225" t="s">
        <v>97</v>
      </c>
      <c r="K51" s="225"/>
      <c r="L51" s="225"/>
      <c r="M51" s="225"/>
      <c r="N51" s="14">
        <v>350</v>
      </c>
      <c r="O51" s="195" t="s">
        <v>72</v>
      </c>
      <c r="P51" s="14" t="s">
        <v>45</v>
      </c>
      <c r="Q51" s="195" t="s">
        <v>45</v>
      </c>
      <c r="R51" s="14">
        <v>5</v>
      </c>
      <c r="S51" s="195">
        <v>1</v>
      </c>
      <c r="T51" s="14">
        <v>2</v>
      </c>
      <c r="U51" s="195">
        <v>2</v>
      </c>
      <c r="V51" s="14">
        <v>2</v>
      </c>
      <c r="W51" s="69"/>
    </row>
    <row r="52" spans="1:23" s="150" customFormat="1" ht="15.75" customHeight="1">
      <c r="A52" s="149"/>
      <c r="B52" s="33"/>
      <c r="C52" s="6" t="s">
        <v>118</v>
      </c>
      <c r="D52" s="31"/>
      <c r="E52" s="184">
        <v>4</v>
      </c>
      <c r="F52" s="118">
        <f>(E52)/(E68)/C49</f>
        <v>0.025396825396825393</v>
      </c>
      <c r="G52" s="35"/>
      <c r="H52" s="36"/>
      <c r="I52" s="81"/>
      <c r="J52" s="225" t="s">
        <v>118</v>
      </c>
      <c r="K52" s="225"/>
      <c r="L52" s="225"/>
      <c r="M52" s="225"/>
      <c r="N52" s="14">
        <v>18</v>
      </c>
      <c r="O52" s="195" t="s">
        <v>73</v>
      </c>
      <c r="P52" s="14" t="s">
        <v>34</v>
      </c>
      <c r="Q52" s="195" t="s">
        <v>34</v>
      </c>
      <c r="R52" s="14" t="s">
        <v>34</v>
      </c>
      <c r="S52" s="195" t="s">
        <v>34</v>
      </c>
      <c r="T52" s="14" t="s">
        <v>34</v>
      </c>
      <c r="U52" s="195">
        <v>1</v>
      </c>
      <c r="V52" s="14">
        <v>1</v>
      </c>
      <c r="W52" s="69"/>
    </row>
    <row r="53" spans="1:23" s="150" customFormat="1" ht="15.75" customHeight="1">
      <c r="A53" s="149"/>
      <c r="B53" s="33"/>
      <c r="C53" s="7" t="s">
        <v>102</v>
      </c>
      <c r="D53" s="31"/>
      <c r="E53" s="185">
        <v>1</v>
      </c>
      <c r="F53" s="118">
        <f>(E53)/(E68)/C49</f>
        <v>0.006349206349206348</v>
      </c>
      <c r="G53" s="37"/>
      <c r="H53" s="38"/>
      <c r="I53" s="82"/>
      <c r="J53" s="229" t="s">
        <v>102</v>
      </c>
      <c r="K53" s="229"/>
      <c r="L53" s="229"/>
      <c r="M53" s="229"/>
      <c r="N53" s="14">
        <v>6</v>
      </c>
      <c r="O53" s="195" t="s">
        <v>73</v>
      </c>
      <c r="P53" s="14" t="s">
        <v>34</v>
      </c>
      <c r="Q53" s="195" t="s">
        <v>34</v>
      </c>
      <c r="R53" s="14" t="s">
        <v>34</v>
      </c>
      <c r="S53" s="195" t="s">
        <v>34</v>
      </c>
      <c r="T53" s="14" t="s">
        <v>34</v>
      </c>
      <c r="U53" s="195">
        <v>1</v>
      </c>
      <c r="V53" s="14">
        <v>1</v>
      </c>
      <c r="W53" s="69"/>
    </row>
    <row r="54" spans="1:23" s="150" customFormat="1" ht="15.75" customHeight="1">
      <c r="A54" s="149"/>
      <c r="B54" s="33"/>
      <c r="C54" s="8" t="s">
        <v>87</v>
      </c>
      <c r="D54" s="31"/>
      <c r="E54" s="186">
        <v>23</v>
      </c>
      <c r="F54" s="119">
        <f>(E54)/(E68)/C49</f>
        <v>0.146031746031746</v>
      </c>
      <c r="G54" s="41"/>
      <c r="H54" s="42"/>
      <c r="I54" s="84"/>
      <c r="J54" s="228" t="s">
        <v>87</v>
      </c>
      <c r="K54" s="228"/>
      <c r="L54" s="228"/>
      <c r="M54" s="228"/>
      <c r="N54" s="14">
        <v>100</v>
      </c>
      <c r="O54" s="195" t="s">
        <v>72</v>
      </c>
      <c r="P54" s="14" t="s">
        <v>45</v>
      </c>
      <c r="Q54" s="195" t="s">
        <v>34</v>
      </c>
      <c r="R54" s="14">
        <v>2</v>
      </c>
      <c r="S54" s="195">
        <v>1</v>
      </c>
      <c r="T54" s="14">
        <v>1</v>
      </c>
      <c r="U54" s="195">
        <v>1</v>
      </c>
      <c r="V54" s="14">
        <v>1</v>
      </c>
      <c r="W54" s="69"/>
    </row>
    <row r="55" spans="1:23" s="150" customFormat="1" ht="15.75" customHeight="1">
      <c r="A55" s="149"/>
      <c r="B55" s="33"/>
      <c r="C55" s="9" t="s">
        <v>36</v>
      </c>
      <c r="D55" s="31"/>
      <c r="E55" s="187">
        <v>22</v>
      </c>
      <c r="F55" s="120">
        <f>(E55)/(E68)/C49</f>
        <v>0.13968253968253969</v>
      </c>
      <c r="G55" s="43"/>
      <c r="H55" s="44"/>
      <c r="I55" s="85"/>
      <c r="J55" s="227" t="s">
        <v>36</v>
      </c>
      <c r="K55" s="227"/>
      <c r="L55" s="227"/>
      <c r="M55" s="227"/>
      <c r="N55" s="14">
        <v>60</v>
      </c>
      <c r="O55" s="195" t="s">
        <v>72</v>
      </c>
      <c r="P55" s="14" t="s">
        <v>45</v>
      </c>
      <c r="Q55" s="195" t="s">
        <v>34</v>
      </c>
      <c r="R55" s="14">
        <v>2</v>
      </c>
      <c r="S55" s="195">
        <v>1</v>
      </c>
      <c r="T55" s="14" t="s">
        <v>34</v>
      </c>
      <c r="U55" s="195">
        <v>1</v>
      </c>
      <c r="V55" s="14">
        <v>1</v>
      </c>
      <c r="W55" s="69"/>
    </row>
    <row r="56" spans="1:23" s="150" customFormat="1" ht="15.75" customHeight="1">
      <c r="A56" s="149"/>
      <c r="B56" s="33"/>
      <c r="C56" s="3" t="s">
        <v>35</v>
      </c>
      <c r="D56" s="31"/>
      <c r="E56" s="188">
        <v>23</v>
      </c>
      <c r="F56" s="121">
        <f>(E56)/(E68)/C49</f>
        <v>0.146031746031746</v>
      </c>
      <c r="G56" s="45"/>
      <c r="H56" s="46"/>
      <c r="I56" s="86"/>
      <c r="J56" s="226" t="s">
        <v>35</v>
      </c>
      <c r="K56" s="226"/>
      <c r="L56" s="226"/>
      <c r="M56" s="226"/>
      <c r="N56" s="14">
        <v>200</v>
      </c>
      <c r="O56" s="195" t="s">
        <v>72</v>
      </c>
      <c r="P56" s="14" t="s">
        <v>45</v>
      </c>
      <c r="Q56" s="195" t="s">
        <v>34</v>
      </c>
      <c r="R56" s="14">
        <v>2</v>
      </c>
      <c r="S56" s="195">
        <v>1</v>
      </c>
      <c r="T56" s="14">
        <v>1</v>
      </c>
      <c r="U56" s="195">
        <v>1</v>
      </c>
      <c r="V56" s="14">
        <v>1</v>
      </c>
      <c r="W56" s="69"/>
    </row>
    <row r="57" spans="1:23" s="150" customFormat="1" ht="15.75" customHeight="1">
      <c r="A57" s="149"/>
      <c r="B57" s="33"/>
      <c r="C57" s="10" t="s">
        <v>38</v>
      </c>
      <c r="D57" s="31"/>
      <c r="E57" s="189">
        <v>20</v>
      </c>
      <c r="F57" s="122">
        <f>(E57)/(E68)/C49</f>
        <v>0.12698412698412698</v>
      </c>
      <c r="G57" s="47"/>
      <c r="H57" s="48"/>
      <c r="I57" s="87"/>
      <c r="J57" s="237" t="s">
        <v>38</v>
      </c>
      <c r="K57" s="237"/>
      <c r="L57" s="237"/>
      <c r="M57" s="237"/>
      <c r="N57" s="14">
        <v>40</v>
      </c>
      <c r="O57" s="195" t="s">
        <v>72</v>
      </c>
      <c r="P57" s="14" t="s">
        <v>45</v>
      </c>
      <c r="Q57" s="195" t="s">
        <v>34</v>
      </c>
      <c r="R57" s="14">
        <v>2</v>
      </c>
      <c r="S57" s="195">
        <v>1</v>
      </c>
      <c r="T57" s="14" t="s">
        <v>34</v>
      </c>
      <c r="U57" s="195">
        <v>1</v>
      </c>
      <c r="V57" s="14">
        <v>1</v>
      </c>
      <c r="W57" s="69"/>
    </row>
    <row r="58" spans="1:23" s="150" customFormat="1" ht="15.75" customHeight="1">
      <c r="A58" s="149"/>
      <c r="B58" s="33"/>
      <c r="C58" s="77" t="s">
        <v>88</v>
      </c>
      <c r="D58" s="31"/>
      <c r="E58" s="190">
        <v>22.5</v>
      </c>
      <c r="F58" s="123">
        <f>(E58)/(E68)/C49</f>
        <v>0.14285714285714285</v>
      </c>
      <c r="G58" s="39"/>
      <c r="H58" s="40"/>
      <c r="I58" s="83"/>
      <c r="J58" s="236" t="s">
        <v>88</v>
      </c>
      <c r="K58" s="236"/>
      <c r="L58" s="236"/>
      <c r="M58" s="236"/>
      <c r="N58" s="14">
        <v>60</v>
      </c>
      <c r="O58" s="195" t="s">
        <v>72</v>
      </c>
      <c r="P58" s="14" t="s">
        <v>45</v>
      </c>
      <c r="Q58" s="195" t="s">
        <v>34</v>
      </c>
      <c r="R58" s="14">
        <v>2</v>
      </c>
      <c r="S58" s="195">
        <v>1</v>
      </c>
      <c r="T58" s="14" t="s">
        <v>34</v>
      </c>
      <c r="U58" s="195">
        <v>1</v>
      </c>
      <c r="V58" s="14">
        <v>1</v>
      </c>
      <c r="W58" s="69"/>
    </row>
    <row r="59" spans="1:23" s="150" customFormat="1" ht="15.75" customHeight="1">
      <c r="A59" s="149"/>
      <c r="B59" s="33"/>
      <c r="C59" s="78" t="s">
        <v>103</v>
      </c>
      <c r="D59" s="31"/>
      <c r="E59" s="188">
        <v>10</v>
      </c>
      <c r="F59" s="121">
        <f>(E59)/(E68)/C49</f>
        <v>0.06349206349206349</v>
      </c>
      <c r="G59" s="49"/>
      <c r="H59" s="50"/>
      <c r="I59" s="88"/>
      <c r="J59" s="223" t="s">
        <v>101</v>
      </c>
      <c r="K59" s="223"/>
      <c r="L59" s="223"/>
      <c r="M59" s="223"/>
      <c r="N59" s="14">
        <v>100</v>
      </c>
      <c r="O59" s="195" t="s">
        <v>72</v>
      </c>
      <c r="P59" s="14" t="s">
        <v>45</v>
      </c>
      <c r="Q59" s="195" t="s">
        <v>45</v>
      </c>
      <c r="R59" s="14">
        <v>4</v>
      </c>
      <c r="S59" s="195">
        <v>1</v>
      </c>
      <c r="T59" s="14">
        <v>1</v>
      </c>
      <c r="U59" s="195">
        <v>1</v>
      </c>
      <c r="V59" s="14">
        <v>1</v>
      </c>
      <c r="W59" s="69"/>
    </row>
    <row r="60" spans="1:23" s="150" customFormat="1" ht="15.75" customHeight="1">
      <c r="A60" s="149"/>
      <c r="B60" s="33"/>
      <c r="C60" s="11" t="s">
        <v>37</v>
      </c>
      <c r="D60" s="31"/>
      <c r="E60" s="191">
        <v>13</v>
      </c>
      <c r="F60" s="124">
        <f>(E60)/(E68)/C49</f>
        <v>0.08253968253968254</v>
      </c>
      <c r="G60" s="49"/>
      <c r="H60" s="50"/>
      <c r="I60" s="88"/>
      <c r="J60" s="235" t="s">
        <v>37</v>
      </c>
      <c r="K60" s="235"/>
      <c r="L60" s="235"/>
      <c r="M60" s="235"/>
      <c r="N60" s="14">
        <v>80</v>
      </c>
      <c r="O60" s="195" t="s">
        <v>72</v>
      </c>
      <c r="P60" s="14" t="s">
        <v>45</v>
      </c>
      <c r="Q60" s="195" t="s">
        <v>34</v>
      </c>
      <c r="R60" s="14">
        <v>2</v>
      </c>
      <c r="S60" s="195">
        <v>1</v>
      </c>
      <c r="T60" s="14" t="s">
        <v>34</v>
      </c>
      <c r="U60" s="195">
        <v>1</v>
      </c>
      <c r="V60" s="14">
        <v>1</v>
      </c>
      <c r="W60" s="69"/>
    </row>
    <row r="61" spans="1:23" s="150" customFormat="1" ht="15.75" customHeight="1">
      <c r="A61" s="149"/>
      <c r="B61" s="33"/>
      <c r="C61" s="12" t="s">
        <v>93</v>
      </c>
      <c r="D61" s="31"/>
      <c r="E61" s="192">
        <v>3</v>
      </c>
      <c r="F61" s="125">
        <f>(E61)/(E68)/C49</f>
        <v>0.019047619047619046</v>
      </c>
      <c r="G61" s="51"/>
      <c r="H61" s="52"/>
      <c r="I61" s="89"/>
      <c r="J61" s="224" t="s">
        <v>93</v>
      </c>
      <c r="K61" s="224"/>
      <c r="L61" s="224"/>
      <c r="M61" s="224"/>
      <c r="N61" s="14">
        <v>40</v>
      </c>
      <c r="O61" s="195" t="s">
        <v>72</v>
      </c>
      <c r="P61" s="14" t="s">
        <v>45</v>
      </c>
      <c r="Q61" s="195" t="s">
        <v>34</v>
      </c>
      <c r="R61" s="14">
        <v>2</v>
      </c>
      <c r="S61" s="195">
        <v>1</v>
      </c>
      <c r="T61" s="14" t="s">
        <v>34</v>
      </c>
      <c r="U61" s="195">
        <v>1</v>
      </c>
      <c r="V61" s="14">
        <v>1</v>
      </c>
      <c r="W61" s="69"/>
    </row>
    <row r="62" spans="1:23" s="150" customFormat="1" ht="15.75" customHeight="1">
      <c r="A62" s="149"/>
      <c r="B62" s="33"/>
      <c r="C62" s="13" t="s">
        <v>89</v>
      </c>
      <c r="D62" s="31"/>
      <c r="E62" s="193">
        <v>1.5</v>
      </c>
      <c r="F62" s="126">
        <f>(E62)/(E68)/C49</f>
        <v>0.009523809523809523</v>
      </c>
      <c r="G62" s="51"/>
      <c r="H62" s="52"/>
      <c r="I62" s="89"/>
      <c r="J62" s="230" t="s">
        <v>89</v>
      </c>
      <c r="K62" s="230"/>
      <c r="L62" s="230"/>
      <c r="M62" s="230"/>
      <c r="N62" s="14">
        <v>40</v>
      </c>
      <c r="O62" s="195" t="s">
        <v>72</v>
      </c>
      <c r="P62" s="14" t="s">
        <v>45</v>
      </c>
      <c r="Q62" s="195" t="s">
        <v>34</v>
      </c>
      <c r="R62" s="14">
        <v>2</v>
      </c>
      <c r="S62" s="195">
        <v>1</v>
      </c>
      <c r="T62" s="14" t="s">
        <v>34</v>
      </c>
      <c r="U62" s="195">
        <v>1</v>
      </c>
      <c r="V62" s="14">
        <v>1</v>
      </c>
      <c r="W62" s="69"/>
    </row>
    <row r="63" spans="1:23" s="150" customFormat="1" ht="15.75" customHeight="1">
      <c r="A63" s="149"/>
      <c r="B63" s="33"/>
      <c r="C63" s="12" t="s">
        <v>115</v>
      </c>
      <c r="D63" s="31"/>
      <c r="E63" s="192">
        <v>2</v>
      </c>
      <c r="F63" s="125">
        <f>(E63)/(E68)/C49</f>
        <v>0.012698412698412697</v>
      </c>
      <c r="G63" s="35"/>
      <c r="H63" s="36"/>
      <c r="I63" s="81"/>
      <c r="J63" s="224" t="s">
        <v>115</v>
      </c>
      <c r="K63" s="224"/>
      <c r="L63" s="224"/>
      <c r="M63" s="224"/>
      <c r="N63" s="14">
        <v>40</v>
      </c>
      <c r="O63" s="195" t="s">
        <v>72</v>
      </c>
      <c r="P63" s="14" t="s">
        <v>45</v>
      </c>
      <c r="Q63" s="195" t="s">
        <v>34</v>
      </c>
      <c r="R63" s="14">
        <v>2</v>
      </c>
      <c r="S63" s="195">
        <v>1</v>
      </c>
      <c r="T63" s="14" t="s">
        <v>34</v>
      </c>
      <c r="U63" s="195">
        <v>1</v>
      </c>
      <c r="V63" s="14">
        <v>1</v>
      </c>
      <c r="W63" s="69"/>
    </row>
    <row r="64" spans="1:23" s="150" customFormat="1" ht="15.75" customHeight="1">
      <c r="A64" s="149"/>
      <c r="B64" s="33"/>
      <c r="C64" s="78" t="s">
        <v>98</v>
      </c>
      <c r="D64" s="31"/>
      <c r="E64" s="194">
        <v>2</v>
      </c>
      <c r="F64" s="127">
        <f>(E64)/(E68)/C49</f>
        <v>0.012698412698412697</v>
      </c>
      <c r="G64" s="51"/>
      <c r="H64" s="52"/>
      <c r="I64" s="89"/>
      <c r="J64" s="223" t="s">
        <v>98</v>
      </c>
      <c r="K64" s="223"/>
      <c r="L64" s="223"/>
      <c r="M64" s="223"/>
      <c r="N64" s="15">
        <v>40</v>
      </c>
      <c r="O64" s="197" t="s">
        <v>72</v>
      </c>
      <c r="P64" s="15" t="s">
        <v>45</v>
      </c>
      <c r="Q64" s="197" t="s">
        <v>34</v>
      </c>
      <c r="R64" s="15">
        <v>2</v>
      </c>
      <c r="S64" s="197">
        <v>1</v>
      </c>
      <c r="T64" s="15" t="s">
        <v>34</v>
      </c>
      <c r="U64" s="197">
        <v>1</v>
      </c>
      <c r="V64" s="15">
        <v>1</v>
      </c>
      <c r="W64" s="69"/>
    </row>
    <row r="65" spans="1:23" s="150" customFormat="1" ht="15.75" customHeight="1">
      <c r="A65" s="149"/>
      <c r="B65" s="53"/>
      <c r="C65" s="13"/>
      <c r="D65" s="31"/>
      <c r="E65" s="22"/>
      <c r="F65" s="23"/>
      <c r="G65" s="31"/>
      <c r="H65" s="32"/>
      <c r="I65" s="89"/>
      <c r="J65" s="5"/>
      <c r="K65" s="19"/>
      <c r="L65" s="19"/>
      <c r="M65" s="19"/>
      <c r="N65" s="21"/>
      <c r="O65" s="21"/>
      <c r="P65" s="21"/>
      <c r="Q65" s="21"/>
      <c r="R65" s="21"/>
      <c r="S65" s="21"/>
      <c r="T65" s="21"/>
      <c r="U65" s="21"/>
      <c r="V65" s="21"/>
      <c r="W65" s="69"/>
    </row>
    <row r="66" spans="1:23" s="150" customFormat="1" ht="15.75" customHeight="1">
      <c r="A66" s="149"/>
      <c r="B66" s="317" t="s">
        <v>81</v>
      </c>
      <c r="C66" s="318"/>
      <c r="D66" s="319"/>
      <c r="E66" s="80">
        <v>3.5</v>
      </c>
      <c r="F66" s="24">
        <f>(E66)/(E68)/C49</f>
        <v>0.02222222222222222</v>
      </c>
      <c r="G66" s="31"/>
      <c r="H66" s="32"/>
      <c r="I66" s="89"/>
      <c r="J66" s="5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70"/>
    </row>
    <row r="67" spans="2:23" ht="15.75" customHeight="1">
      <c r="B67" s="33"/>
      <c r="C67" s="31"/>
      <c r="D67" s="56"/>
      <c r="E67" s="54"/>
      <c r="F67" s="55">
        <f>SUM(F50:F66)</f>
        <v>0.9999999999999999</v>
      </c>
      <c r="G67" s="56"/>
      <c r="H67" s="57"/>
      <c r="I67" s="5"/>
      <c r="J67" s="20"/>
      <c r="K67" s="20"/>
      <c r="L67" s="5"/>
      <c r="M67" s="5"/>
      <c r="N67" s="128" t="s">
        <v>47</v>
      </c>
      <c r="O67" s="5" t="s">
        <v>61</v>
      </c>
      <c r="P67" s="5"/>
      <c r="Q67" s="128" t="s">
        <v>46</v>
      </c>
      <c r="R67" s="5" t="s">
        <v>64</v>
      </c>
      <c r="S67" s="5"/>
      <c r="T67" s="128" t="s">
        <v>44</v>
      </c>
      <c r="U67" s="5" t="s">
        <v>68</v>
      </c>
      <c r="V67" s="5"/>
      <c r="W67" s="69"/>
    </row>
    <row r="68" spans="2:23" ht="15.75" customHeight="1">
      <c r="B68" s="317" t="s">
        <v>79</v>
      </c>
      <c r="C68" s="318"/>
      <c r="D68" s="319"/>
      <c r="E68" s="4">
        <v>55</v>
      </c>
      <c r="F68" s="58" t="s">
        <v>78</v>
      </c>
      <c r="G68" s="31"/>
      <c r="H68" s="32"/>
      <c r="I68" s="5"/>
      <c r="J68" s="5"/>
      <c r="K68" s="5"/>
      <c r="L68" s="5"/>
      <c r="M68" s="5"/>
      <c r="N68" s="128" t="s">
        <v>71</v>
      </c>
      <c r="O68" s="5" t="s">
        <v>62</v>
      </c>
      <c r="P68" s="5"/>
      <c r="Q68" s="128" t="s">
        <v>49</v>
      </c>
      <c r="R68" s="5" t="s">
        <v>65</v>
      </c>
      <c r="S68" s="5"/>
      <c r="T68" s="128" t="s">
        <v>42</v>
      </c>
      <c r="U68" s="5" t="s">
        <v>66</v>
      </c>
      <c r="V68" s="5"/>
      <c r="W68" s="69"/>
    </row>
    <row r="69" spans="1:25" s="150" customFormat="1" ht="15.75" customHeight="1">
      <c r="A69" s="149"/>
      <c r="B69" s="25"/>
      <c r="C69" s="60"/>
      <c r="D69" s="31"/>
      <c r="E69" s="3"/>
      <c r="F69" s="59"/>
      <c r="G69" s="31"/>
      <c r="H69" s="32"/>
      <c r="I69" s="5"/>
      <c r="J69" s="5"/>
      <c r="K69" s="5"/>
      <c r="L69" s="5"/>
      <c r="M69" s="5"/>
      <c r="N69" s="128" t="s">
        <v>41</v>
      </c>
      <c r="O69" s="5" t="s">
        <v>63</v>
      </c>
      <c r="P69" s="5"/>
      <c r="Q69" s="128" t="s">
        <v>43</v>
      </c>
      <c r="R69" s="5" t="s">
        <v>69</v>
      </c>
      <c r="S69" s="5"/>
      <c r="T69" s="128" t="s">
        <v>48</v>
      </c>
      <c r="U69" s="5" t="s">
        <v>67</v>
      </c>
      <c r="V69" s="5"/>
      <c r="W69" s="69"/>
      <c r="X69" s="151"/>
      <c r="Y69" s="152"/>
    </row>
    <row r="70" spans="1:25" s="150" customFormat="1" ht="15.75" customHeight="1">
      <c r="A70" s="149"/>
      <c r="B70" s="317" t="s">
        <v>80</v>
      </c>
      <c r="C70" s="318"/>
      <c r="D70" s="319"/>
      <c r="E70" s="4">
        <f>SUM(E50:E66)</f>
        <v>157.5</v>
      </c>
      <c r="F70" s="58" t="s">
        <v>78</v>
      </c>
      <c r="G70" s="31"/>
      <c r="H70" s="32"/>
      <c r="I70" s="5"/>
      <c r="J70" s="5"/>
      <c r="K70" s="5"/>
      <c r="L70" s="5"/>
      <c r="M70" s="5"/>
      <c r="N70" s="90"/>
      <c r="O70" s="5"/>
      <c r="P70" s="5"/>
      <c r="Q70" s="90"/>
      <c r="R70" s="5"/>
      <c r="S70" s="5"/>
      <c r="T70" s="90"/>
      <c r="U70" s="5"/>
      <c r="V70" s="5"/>
      <c r="W70" s="69"/>
      <c r="X70" s="151"/>
      <c r="Y70" s="151"/>
    </row>
    <row r="71" spans="1:25" s="150" customFormat="1" ht="15.75" customHeight="1">
      <c r="A71" s="149"/>
      <c r="B71" s="25"/>
      <c r="C71" s="62"/>
      <c r="D71" s="62"/>
      <c r="E71" s="28"/>
      <c r="F71" s="59"/>
      <c r="G71" s="31"/>
      <c r="H71" s="32"/>
      <c r="I71" s="5"/>
      <c r="J71" s="5"/>
      <c r="K71" s="5"/>
      <c r="L71" s="5"/>
      <c r="M71" s="5"/>
      <c r="N71" s="226" t="s">
        <v>70</v>
      </c>
      <c r="O71" s="226"/>
      <c r="P71" s="226"/>
      <c r="Q71" s="226"/>
      <c r="R71" s="226"/>
      <c r="S71" s="226"/>
      <c r="T71" s="226"/>
      <c r="U71" s="226"/>
      <c r="V71" s="226"/>
      <c r="W71" s="70"/>
      <c r="X71" s="151"/>
      <c r="Y71" s="151"/>
    </row>
    <row r="72" spans="1:25" s="150" customFormat="1" ht="15.75" customHeight="1">
      <c r="A72" s="149"/>
      <c r="B72" s="25"/>
      <c r="C72" s="62"/>
      <c r="D72" s="28"/>
      <c r="E72" s="59"/>
      <c r="F72" s="61"/>
      <c r="G72" s="31"/>
      <c r="H72" s="32"/>
      <c r="I72" s="71"/>
      <c r="J72" s="71"/>
      <c r="K72" s="5"/>
      <c r="L72" s="5"/>
      <c r="M72" s="5"/>
      <c r="N72" s="20"/>
      <c r="O72" s="20"/>
      <c r="P72" s="20"/>
      <c r="Q72" s="20"/>
      <c r="R72" s="20"/>
      <c r="S72" s="20"/>
      <c r="T72" s="20"/>
      <c r="U72" s="20"/>
      <c r="V72" s="20"/>
      <c r="W72" s="70"/>
      <c r="X72" s="151"/>
      <c r="Y72" s="151"/>
    </row>
    <row r="73" spans="1:23" s="150" customFormat="1" ht="15.75" customHeight="1" thickBot="1">
      <c r="A73" s="149"/>
      <c r="B73" s="63"/>
      <c r="C73" s="64"/>
      <c r="D73" s="64"/>
      <c r="E73" s="64"/>
      <c r="F73" s="64"/>
      <c r="G73" s="64"/>
      <c r="H73" s="65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3"/>
    </row>
    <row r="74" spans="1:5" s="150" customFormat="1" ht="18">
      <c r="A74" s="149"/>
      <c r="C74" s="149"/>
      <c r="D74" s="149"/>
      <c r="E74" s="149"/>
    </row>
    <row r="75" spans="1:5" s="150" customFormat="1" ht="18">
      <c r="A75" s="149"/>
      <c r="C75" s="149"/>
      <c r="D75" s="149"/>
      <c r="E75" s="149"/>
    </row>
    <row r="76" spans="1:19" s="150" customFormat="1" ht="18">
      <c r="A76" s="149"/>
      <c r="L76" s="153"/>
      <c r="M76" s="153"/>
      <c r="N76" s="153"/>
      <c r="O76" s="153"/>
      <c r="P76" s="153"/>
      <c r="Q76" s="153"/>
      <c r="R76" s="153"/>
      <c r="S76" s="153"/>
    </row>
    <row r="77" spans="1:19" s="150" customFormat="1" ht="18">
      <c r="A77" s="149"/>
      <c r="L77" s="153"/>
      <c r="M77" s="153"/>
      <c r="N77" s="153"/>
      <c r="O77" s="153"/>
      <c r="P77" s="153"/>
      <c r="Q77" s="153"/>
      <c r="R77" s="153"/>
      <c r="S77" s="153"/>
    </row>
    <row r="78" spans="1:19" s="150" customFormat="1" ht="18">
      <c r="A78" s="149"/>
      <c r="L78" s="153"/>
      <c r="M78" s="153"/>
      <c r="N78" s="153"/>
      <c r="O78" s="153"/>
      <c r="P78" s="153"/>
      <c r="Q78" s="153"/>
      <c r="R78" s="153"/>
      <c r="S78" s="153"/>
    </row>
    <row r="79" spans="1:19" s="150" customFormat="1" ht="18">
      <c r="A79" s="149"/>
      <c r="L79" s="153"/>
      <c r="M79" s="153"/>
      <c r="N79" s="153"/>
      <c r="O79" s="153"/>
      <c r="P79" s="153"/>
      <c r="Q79" s="153"/>
      <c r="R79" s="153"/>
      <c r="S79" s="153"/>
    </row>
    <row r="80" spans="1:19" s="150" customFormat="1" ht="18">
      <c r="A80" s="149"/>
      <c r="L80" s="153"/>
      <c r="M80" s="153"/>
      <c r="N80" s="153"/>
      <c r="O80" s="153"/>
      <c r="P80" s="153"/>
      <c r="Q80" s="153"/>
      <c r="R80" s="153"/>
      <c r="S80" s="153"/>
    </row>
    <row r="81" spans="1:19" s="150" customFormat="1" ht="18">
      <c r="A81" s="149"/>
      <c r="L81" s="153"/>
      <c r="M81" s="153"/>
      <c r="N81" s="153"/>
      <c r="O81" s="153"/>
      <c r="P81" s="153"/>
      <c r="Q81" s="153"/>
      <c r="R81" s="153"/>
      <c r="S81" s="153"/>
    </row>
    <row r="82" spans="1:19" s="150" customFormat="1" ht="18">
      <c r="A82" s="149"/>
      <c r="L82" s="153"/>
      <c r="M82" s="153"/>
      <c r="N82" s="153"/>
      <c r="O82" s="153"/>
      <c r="P82" s="153"/>
      <c r="Q82" s="153"/>
      <c r="R82" s="153"/>
      <c r="S82" s="153"/>
    </row>
    <row r="83" s="150" customFormat="1" ht="18">
      <c r="A83" s="149"/>
    </row>
    <row r="84" s="150" customFormat="1" ht="18">
      <c r="A84" s="149"/>
    </row>
    <row r="85" s="150" customFormat="1" ht="18">
      <c r="A85" s="149"/>
    </row>
    <row r="86" s="150" customFormat="1" ht="18">
      <c r="A86" s="149"/>
    </row>
    <row r="87" s="150" customFormat="1" ht="18">
      <c r="A87" s="149"/>
    </row>
    <row r="88" s="150" customFormat="1" ht="18">
      <c r="A88" s="149"/>
    </row>
    <row r="89" spans="2:23" ht="18"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</row>
    <row r="90" spans="3:23" ht="18"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</row>
    <row r="91" spans="3:20" ht="18"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</row>
    <row r="92" spans="3:5" ht="18">
      <c r="C92" s="150"/>
      <c r="D92" s="150"/>
      <c r="E92" s="150"/>
    </row>
    <row r="93" spans="3:5" ht="18">
      <c r="C93" s="150"/>
      <c r="D93" s="150"/>
      <c r="E93" s="150"/>
    </row>
  </sheetData>
  <mergeCells count="182">
    <mergeCell ref="R28:R31"/>
    <mergeCell ref="S28:S31"/>
    <mergeCell ref="S14:S16"/>
    <mergeCell ref="I28:I33"/>
    <mergeCell ref="J28:J31"/>
    <mergeCell ref="K28:K31"/>
    <mergeCell ref="P32:P33"/>
    <mergeCell ref="Q32:Q33"/>
    <mergeCell ref="R32:R33"/>
    <mergeCell ref="S32:S33"/>
    <mergeCell ref="F32:F33"/>
    <mergeCell ref="G32:G33"/>
    <mergeCell ref="P28:P31"/>
    <mergeCell ref="Q28:Q31"/>
    <mergeCell ref="G28:G31"/>
    <mergeCell ref="H28:H31"/>
    <mergeCell ref="P23:P25"/>
    <mergeCell ref="P27:S27"/>
    <mergeCell ref="S23:S26"/>
    <mergeCell ref="R23:R26"/>
    <mergeCell ref="Q23:Q26"/>
    <mergeCell ref="V40:W40"/>
    <mergeCell ref="E39:K39"/>
    <mergeCell ref="E40:K40"/>
    <mergeCell ref="V43:W43"/>
    <mergeCell ref="C43:D43"/>
    <mergeCell ref="E43:K43"/>
    <mergeCell ref="L43:N43"/>
    <mergeCell ref="O43:U43"/>
    <mergeCell ref="V37:W37"/>
    <mergeCell ref="V39:W39"/>
    <mergeCell ref="V38:W38"/>
    <mergeCell ref="B2:B6"/>
    <mergeCell ref="C5:W5"/>
    <mergeCell ref="D9:G10"/>
    <mergeCell ref="D11:G12"/>
    <mergeCell ref="K14:K16"/>
    <mergeCell ref="D14:D16"/>
    <mergeCell ref="E14:E16"/>
    <mergeCell ref="T14:W16"/>
    <mergeCell ref="T17:W33"/>
    <mergeCell ref="D18:D21"/>
    <mergeCell ref="G18:G21"/>
    <mergeCell ref="F18:F21"/>
    <mergeCell ref="P17:S17"/>
    <mergeCell ref="L28:O33"/>
    <mergeCell ref="P14:P16"/>
    <mergeCell ref="F14:F16"/>
    <mergeCell ref="G14:G16"/>
    <mergeCell ref="L23:L26"/>
    <mergeCell ref="O23:O26"/>
    <mergeCell ref="H14:H16"/>
    <mergeCell ref="H13:K13"/>
    <mergeCell ref="H17:K17"/>
    <mergeCell ref="O9:O12"/>
    <mergeCell ref="I9:I12"/>
    <mergeCell ref="I14:I16"/>
    <mergeCell ref="N9:N12"/>
    <mergeCell ref="M9:M12"/>
    <mergeCell ref="J9:J12"/>
    <mergeCell ref="K9:K12"/>
    <mergeCell ref="J14:J16"/>
    <mergeCell ref="R14:R16"/>
    <mergeCell ref="L14:O16"/>
    <mergeCell ref="T6:W6"/>
    <mergeCell ref="T7:W8"/>
    <mergeCell ref="T9:W12"/>
    <mergeCell ref="T13:W13"/>
    <mergeCell ref="P13:S13"/>
    <mergeCell ref="L13:O13"/>
    <mergeCell ref="L9:L12"/>
    <mergeCell ref="P6:S6"/>
    <mergeCell ref="P7:S8"/>
    <mergeCell ref="S9:S12"/>
    <mergeCell ref="R9:R12"/>
    <mergeCell ref="P9:P12"/>
    <mergeCell ref="Q9:Q12"/>
    <mergeCell ref="L6:O6"/>
    <mergeCell ref="L7:O8"/>
    <mergeCell ref="H6:K6"/>
    <mergeCell ref="H7:K8"/>
    <mergeCell ref="D7:G8"/>
    <mergeCell ref="D6:G6"/>
    <mergeCell ref="H9:H12"/>
    <mergeCell ref="D13:G13"/>
    <mergeCell ref="E37:K37"/>
    <mergeCell ref="C18:C24"/>
    <mergeCell ref="D27:G27"/>
    <mergeCell ref="I18:I21"/>
    <mergeCell ref="H22:K22"/>
    <mergeCell ref="J18:J21"/>
    <mergeCell ref="K18:K21"/>
    <mergeCell ref="C28:C33"/>
    <mergeCell ref="D28:D31"/>
    <mergeCell ref="E28:E31"/>
    <mergeCell ref="B70:D70"/>
    <mergeCell ref="B68:D68"/>
    <mergeCell ref="B66:D66"/>
    <mergeCell ref="B47:H47"/>
    <mergeCell ref="D17:G17"/>
    <mergeCell ref="D22:G22"/>
    <mergeCell ref="H18:H21"/>
    <mergeCell ref="H23:H26"/>
    <mergeCell ref="G23:G26"/>
    <mergeCell ref="E23:E26"/>
    <mergeCell ref="E18:E21"/>
    <mergeCell ref="F23:F26"/>
    <mergeCell ref="C7:C17"/>
    <mergeCell ref="C25:C26"/>
    <mergeCell ref="Q14:Q16"/>
    <mergeCell ref="D23:D26"/>
    <mergeCell ref="N23:N26"/>
    <mergeCell ref="M23:M26"/>
    <mergeCell ref="P22:S22"/>
    <mergeCell ref="Q18:Q21"/>
    <mergeCell ref="S18:S21"/>
    <mergeCell ref="L17:O17"/>
    <mergeCell ref="P18:P21"/>
    <mergeCell ref="R18:R21"/>
    <mergeCell ref="L22:O22"/>
    <mergeCell ref="L18:L21"/>
    <mergeCell ref="M18:M21"/>
    <mergeCell ref="N18:N21"/>
    <mergeCell ref="O18:O21"/>
    <mergeCell ref="V36:W36"/>
    <mergeCell ref="V35:W35"/>
    <mergeCell ref="C34:U35"/>
    <mergeCell ref="L27:O27"/>
    <mergeCell ref="F28:F31"/>
    <mergeCell ref="H32:H33"/>
    <mergeCell ref="J32:J33"/>
    <mergeCell ref="K32:K33"/>
    <mergeCell ref="D32:D33"/>
    <mergeCell ref="E32:E33"/>
    <mergeCell ref="N71:V71"/>
    <mergeCell ref="O42:U42"/>
    <mergeCell ref="K23:K26"/>
    <mergeCell ref="J23:J26"/>
    <mergeCell ref="L40:N40"/>
    <mergeCell ref="H27:K27"/>
    <mergeCell ref="I23:I26"/>
    <mergeCell ref="L41:N41"/>
    <mergeCell ref="L42:N42"/>
    <mergeCell ref="O38:U38"/>
    <mergeCell ref="C39:D39"/>
    <mergeCell ref="C40:D40"/>
    <mergeCell ref="V41:W41"/>
    <mergeCell ref="V42:W42"/>
    <mergeCell ref="O39:U39"/>
    <mergeCell ref="L39:N39"/>
    <mergeCell ref="O40:U40"/>
    <mergeCell ref="O41:U41"/>
    <mergeCell ref="E41:K41"/>
    <mergeCell ref="E42:K42"/>
    <mergeCell ref="C38:D38"/>
    <mergeCell ref="L38:N38"/>
    <mergeCell ref="O36:U36"/>
    <mergeCell ref="L36:N36"/>
    <mergeCell ref="C36:D36"/>
    <mergeCell ref="C37:D37"/>
    <mergeCell ref="O37:U37"/>
    <mergeCell ref="L37:N37"/>
    <mergeCell ref="E36:K36"/>
    <mergeCell ref="E38:K38"/>
    <mergeCell ref="J64:M64"/>
    <mergeCell ref="J62:M62"/>
    <mergeCell ref="J63:M63"/>
    <mergeCell ref="C41:D41"/>
    <mergeCell ref="C42:D42"/>
    <mergeCell ref="J60:M60"/>
    <mergeCell ref="J58:M58"/>
    <mergeCell ref="J57:M57"/>
    <mergeCell ref="J56:M56"/>
    <mergeCell ref="J50:M50"/>
    <mergeCell ref="J59:M59"/>
    <mergeCell ref="J61:M61"/>
    <mergeCell ref="J52:M52"/>
    <mergeCell ref="N47:V47"/>
    <mergeCell ref="J55:M55"/>
    <mergeCell ref="J54:M54"/>
    <mergeCell ref="J51:M51"/>
    <mergeCell ref="J53:M53"/>
  </mergeCells>
  <printOptions horizontalCentered="1"/>
  <pageMargins left="0.5" right="0.5" top="0.75" bottom="0.75" header="0.5" footer="0.5"/>
  <pageSetup fitToHeight="1" fitToWidth="1" horizontalDpi="600" verticalDpi="600" orientation="landscape" scale="46" r:id="rId2"/>
  <headerFooter alignWithMargins="0">
    <oddHeader>&amp;C&amp;F</oddHeader>
    <oddFooter>&amp;LPrepared by Stuart J. Kerry, Chair, 802.11 WG &amp;D&amp;RPage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"/>
  <sheetViews>
    <sheetView showGridLines="0" workbookViewId="0" topLeftCell="A1">
      <selection activeCell="A2" sqref="A2:A6"/>
    </sheetView>
  </sheetViews>
  <sheetFormatPr defaultColWidth="9.140625" defaultRowHeight="12.75"/>
  <cols>
    <col min="1" max="1" width="10.7109375" style="0" customWidth="1"/>
    <col min="3" max="3" width="12.8515625" style="0" bestFit="1" customWidth="1"/>
    <col min="8" max="8" width="8.57421875" style="0" customWidth="1"/>
  </cols>
  <sheetData>
    <row r="1" s="129" customFormat="1" ht="13.5" thickBot="1"/>
    <row r="2" spans="1:13" s="132" customFormat="1" ht="20.25">
      <c r="A2" s="400" t="str">
        <f>Graphic!B2</f>
        <v>R2</v>
      </c>
      <c r="B2" s="130" t="s">
        <v>126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7" s="135" customFormat="1" ht="20.25">
      <c r="A3" s="401"/>
      <c r="B3" s="130" t="s">
        <v>83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  <c r="O3" s="134"/>
      <c r="P3" s="134"/>
      <c r="Q3" s="134"/>
    </row>
    <row r="4" spans="1:17" s="138" customFormat="1" ht="20.25">
      <c r="A4" s="401"/>
      <c r="B4" s="136" t="s">
        <v>84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7"/>
      <c r="O4" s="137"/>
      <c r="P4" s="137"/>
      <c r="Q4" s="137"/>
    </row>
    <row r="5" spans="1:4" s="141" customFormat="1" ht="15">
      <c r="A5" s="401"/>
      <c r="B5" s="139"/>
      <c r="C5" s="140"/>
      <c r="D5" s="140"/>
    </row>
    <row r="6" spans="1:2" s="142" customFormat="1" ht="16.5" thickBot="1">
      <c r="A6" s="402"/>
      <c r="B6" s="154" t="s">
        <v>110</v>
      </c>
    </row>
    <row r="7" spans="2:3" s="198" customFormat="1" ht="15">
      <c r="B7" s="199" t="s">
        <v>34</v>
      </c>
      <c r="C7" s="198" t="s">
        <v>121</v>
      </c>
    </row>
    <row r="8" spans="2:3" s="198" customFormat="1" ht="15">
      <c r="B8" s="199" t="s">
        <v>34</v>
      </c>
      <c r="C8" s="198" t="s">
        <v>122</v>
      </c>
    </row>
    <row r="9" spans="2:3" s="198" customFormat="1" ht="15">
      <c r="B9" s="199" t="s">
        <v>34</v>
      </c>
      <c r="C9" s="198" t="s">
        <v>123</v>
      </c>
    </row>
    <row r="10" spans="3:4" s="198" customFormat="1" ht="15">
      <c r="C10" s="201" t="s">
        <v>34</v>
      </c>
      <c r="D10" s="200" t="s">
        <v>125</v>
      </c>
    </row>
    <row r="11" spans="2:3" s="198" customFormat="1" ht="15">
      <c r="B11" s="199" t="s">
        <v>34</v>
      </c>
      <c r="C11" s="198" t="s">
        <v>124</v>
      </c>
    </row>
    <row r="12" spans="2:4" s="198" customFormat="1" ht="15">
      <c r="B12" s="199"/>
      <c r="C12" s="201" t="s">
        <v>34</v>
      </c>
      <c r="D12" s="198" t="s">
        <v>177</v>
      </c>
    </row>
    <row r="13" s="142" customFormat="1" ht="15.75">
      <c r="B13" s="154" t="s">
        <v>111</v>
      </c>
    </row>
    <row r="14" spans="2:3" ht="15">
      <c r="B14" s="155" t="s">
        <v>34</v>
      </c>
      <c r="C14" s="2"/>
    </row>
    <row r="15" s="156" customFormat="1" ht="12.75"/>
    <row r="22" ht="12.75">
      <c r="B22" s="1"/>
    </row>
  </sheetData>
  <mergeCells count="1">
    <mergeCell ref="A2:A6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1"/>
  <sheetViews>
    <sheetView showGridLines="0" tabSelected="1" workbookViewId="0" topLeftCell="B93">
      <selection activeCell="D2" sqref="D2"/>
    </sheetView>
  </sheetViews>
  <sheetFormatPr defaultColWidth="9.140625" defaultRowHeight="12.75" customHeight="1"/>
  <cols>
    <col min="1" max="1" width="3.421875" style="163" customWidth="1"/>
    <col min="2" max="2" width="8.00390625" style="163" customWidth="1"/>
    <col min="3" max="3" width="3.421875" style="163" customWidth="1"/>
    <col min="4" max="4" width="79.8515625" style="180" customWidth="1"/>
    <col min="5" max="5" width="3.7109375" style="163" customWidth="1"/>
    <col min="6" max="6" width="11.28125" style="163" customWidth="1"/>
    <col min="7" max="7" width="6.140625" style="163" customWidth="1"/>
    <col min="8" max="8" width="9.8515625" style="163" customWidth="1"/>
    <col min="9" max="9" width="19.28125" style="163" customWidth="1"/>
    <col min="10" max="16384" width="3.7109375" style="163" customWidth="1"/>
  </cols>
  <sheetData>
    <row r="1" s="159" customFormat="1" ht="12.75" customHeight="1" thickBot="1">
      <c r="D1" s="160"/>
    </row>
    <row r="2" spans="2:10" s="159" customFormat="1" ht="62.25" customHeight="1">
      <c r="B2" s="211" t="str">
        <f>Graphic!B2</f>
        <v>R2</v>
      </c>
      <c r="C2" s="211"/>
      <c r="D2" s="211"/>
      <c r="E2" s="211"/>
      <c r="F2" s="211"/>
      <c r="G2" s="211"/>
      <c r="H2" s="211"/>
      <c r="I2" s="161"/>
      <c r="J2" s="161"/>
    </row>
    <row r="3" spans="2:10" s="159" customFormat="1" ht="12.75" customHeight="1">
      <c r="B3" s="434" t="s">
        <v>182</v>
      </c>
      <c r="C3" s="434"/>
      <c r="D3" s="434"/>
      <c r="E3" s="434"/>
      <c r="F3" s="434"/>
      <c r="G3" s="434"/>
      <c r="H3" s="434"/>
      <c r="I3" s="434"/>
      <c r="J3" s="161"/>
    </row>
    <row r="4" spans="2:10" s="159" customFormat="1" ht="12.75" customHeight="1">
      <c r="B4" s="435" t="s">
        <v>109</v>
      </c>
      <c r="C4" s="435"/>
      <c r="D4" s="435"/>
      <c r="E4" s="435"/>
      <c r="F4" s="435"/>
      <c r="G4" s="435"/>
      <c r="H4" s="435"/>
      <c r="I4" s="435"/>
      <c r="J4" s="161"/>
    </row>
    <row r="5" spans="2:10" s="159" customFormat="1" ht="12.75" customHeight="1">
      <c r="B5" s="203"/>
      <c r="C5" s="162"/>
      <c r="D5" s="432"/>
      <c r="E5" s="433"/>
      <c r="F5" s="433"/>
      <c r="G5" s="433"/>
      <c r="H5" s="433"/>
      <c r="I5" s="433"/>
      <c r="J5" s="433"/>
    </row>
    <row r="6" spans="2:10" ht="12.75" customHeight="1">
      <c r="B6" s="164"/>
      <c r="C6" s="165"/>
      <c r="D6" s="166"/>
      <c r="E6" s="164"/>
      <c r="F6" s="164"/>
      <c r="G6" s="167"/>
      <c r="H6" s="168"/>
      <c r="I6" s="169"/>
      <c r="J6" s="169"/>
    </row>
    <row r="7" spans="2:10" ht="12.75" customHeight="1">
      <c r="B7" s="170"/>
      <c r="C7" s="165"/>
      <c r="D7" s="431"/>
      <c r="E7" s="431"/>
      <c r="F7" s="431"/>
      <c r="G7" s="431"/>
      <c r="H7" s="168"/>
      <c r="I7" s="169"/>
      <c r="J7" s="169"/>
    </row>
    <row r="8" spans="2:10" ht="12.75" customHeight="1">
      <c r="B8" s="170"/>
      <c r="C8" s="165"/>
      <c r="D8" s="431" t="s">
        <v>181</v>
      </c>
      <c r="E8" s="431"/>
      <c r="F8" s="431"/>
      <c r="G8" s="431"/>
      <c r="H8" s="168"/>
      <c r="I8" s="169"/>
      <c r="J8" s="169"/>
    </row>
    <row r="9" spans="2:10" ht="12.75" customHeight="1">
      <c r="B9" s="143">
        <v>3</v>
      </c>
      <c r="C9" s="144" t="s">
        <v>32</v>
      </c>
      <c r="D9" s="145" t="s">
        <v>133</v>
      </c>
      <c r="E9" s="144" t="s">
        <v>33</v>
      </c>
      <c r="F9" s="144" t="s">
        <v>143</v>
      </c>
      <c r="G9" s="157">
        <v>1</v>
      </c>
      <c r="H9" s="158">
        <v>0.4375</v>
      </c>
      <c r="I9" s="169"/>
      <c r="J9" s="169"/>
    </row>
    <row r="10" spans="2:10" ht="12.75" customHeight="1">
      <c r="B10" s="143">
        <v>4</v>
      </c>
      <c r="C10" s="144" t="s">
        <v>160</v>
      </c>
      <c r="D10" s="145" t="s">
        <v>134</v>
      </c>
      <c r="E10" s="144" t="s">
        <v>33</v>
      </c>
      <c r="F10" s="144" t="s">
        <v>143</v>
      </c>
      <c r="G10" s="157">
        <v>5</v>
      </c>
      <c r="H10" s="158">
        <f>H9+TIME(0,G9,0)</f>
        <v>0.43819444444444444</v>
      </c>
      <c r="I10" s="169"/>
      <c r="J10" s="169"/>
    </row>
    <row r="11" spans="2:10" ht="12.75" customHeight="1">
      <c r="B11" s="143">
        <v>5</v>
      </c>
      <c r="C11" s="144" t="s">
        <v>161</v>
      </c>
      <c r="D11" s="145" t="s">
        <v>135</v>
      </c>
      <c r="E11" s="144" t="s">
        <v>33</v>
      </c>
      <c r="F11" s="144" t="s">
        <v>143</v>
      </c>
      <c r="G11" s="157">
        <v>84</v>
      </c>
      <c r="H11" s="158">
        <f>H10+TIME(0,G10,0)</f>
        <v>0.44166666666666665</v>
      </c>
      <c r="I11" s="169"/>
      <c r="J11" s="169"/>
    </row>
    <row r="12" spans="2:10" ht="12.75" customHeight="1">
      <c r="B12" s="143">
        <v>6</v>
      </c>
      <c r="C12" s="144" t="s">
        <v>32</v>
      </c>
      <c r="D12" s="145" t="s">
        <v>136</v>
      </c>
      <c r="E12" s="144" t="s">
        <v>33</v>
      </c>
      <c r="F12" s="144" t="s">
        <v>143</v>
      </c>
      <c r="G12" s="157">
        <v>60</v>
      </c>
      <c r="H12" s="158">
        <f>H11+TIME(0,G11,0)</f>
        <v>0.5</v>
      </c>
      <c r="I12" s="169"/>
      <c r="J12" s="169"/>
    </row>
    <row r="13" spans="2:10" ht="12.75" customHeight="1">
      <c r="B13" s="143"/>
      <c r="C13" s="144"/>
      <c r="D13" s="145"/>
      <c r="E13" s="144"/>
      <c r="F13" s="144"/>
      <c r="G13" s="157"/>
      <c r="H13" s="158"/>
      <c r="I13" s="169"/>
      <c r="J13" s="169"/>
    </row>
    <row r="14" spans="2:8" ht="12.75" customHeight="1">
      <c r="B14" s="143">
        <v>7</v>
      </c>
      <c r="C14" s="144" t="s">
        <v>32</v>
      </c>
      <c r="D14" s="145" t="s">
        <v>173</v>
      </c>
      <c r="E14" s="144" t="s">
        <v>33</v>
      </c>
      <c r="F14" s="144" t="s">
        <v>143</v>
      </c>
      <c r="G14" s="157">
        <v>1</v>
      </c>
      <c r="H14" s="158">
        <f>H12+TIME(0,G12,0)</f>
        <v>0.5416666666666666</v>
      </c>
    </row>
    <row r="15" spans="2:8" ht="12.75" customHeight="1">
      <c r="B15" s="143">
        <v>8</v>
      </c>
      <c r="C15" s="144" t="s">
        <v>162</v>
      </c>
      <c r="D15" s="145" t="s">
        <v>172</v>
      </c>
      <c r="E15" s="144" t="s">
        <v>33</v>
      </c>
      <c r="F15" s="144" t="s">
        <v>143</v>
      </c>
      <c r="G15" s="157">
        <v>35</v>
      </c>
      <c r="H15" s="158">
        <f>H14+TIME(0,G14,0)</f>
        <v>0.5423611111111111</v>
      </c>
    </row>
    <row r="16" spans="2:8" ht="12.75" customHeight="1">
      <c r="B16" s="143">
        <v>9</v>
      </c>
      <c r="C16" s="144" t="s">
        <v>162</v>
      </c>
      <c r="D16" s="145" t="s">
        <v>183</v>
      </c>
      <c r="E16" s="144" t="s">
        <v>33</v>
      </c>
      <c r="F16" s="144" t="s">
        <v>143</v>
      </c>
      <c r="G16" s="157">
        <v>20</v>
      </c>
      <c r="H16" s="158">
        <f>H15+TIME(0,G15,0)</f>
        <v>0.5666666666666667</v>
      </c>
    </row>
    <row r="17" spans="2:8" ht="12.75" customHeight="1">
      <c r="B17" s="143">
        <v>10</v>
      </c>
      <c r="C17" s="144" t="s">
        <v>162</v>
      </c>
      <c r="D17" s="145" t="s">
        <v>184</v>
      </c>
      <c r="E17" s="144" t="s">
        <v>33</v>
      </c>
      <c r="F17" s="144" t="s">
        <v>143</v>
      </c>
      <c r="G17" s="157">
        <v>20</v>
      </c>
      <c r="H17" s="158">
        <f>H16+TIME(0,G16,0)</f>
        <v>0.5805555555555555</v>
      </c>
    </row>
    <row r="18" spans="2:8" ht="12.75" customHeight="1">
      <c r="B18" s="143">
        <v>11</v>
      </c>
      <c r="C18" s="144" t="s">
        <v>161</v>
      </c>
      <c r="D18" s="145" t="s">
        <v>185</v>
      </c>
      <c r="E18" s="144" t="s">
        <v>33</v>
      </c>
      <c r="F18" s="144" t="s">
        <v>143</v>
      </c>
      <c r="G18" s="157">
        <v>20</v>
      </c>
      <c r="H18" s="158">
        <f>H17+TIME(0,G17,0)</f>
        <v>0.5944444444444443</v>
      </c>
    </row>
    <row r="19" spans="2:8" ht="12.75" customHeight="1">
      <c r="B19" s="143">
        <v>12</v>
      </c>
      <c r="C19" s="144" t="s">
        <v>161</v>
      </c>
      <c r="D19" s="145" t="s">
        <v>188</v>
      </c>
      <c r="E19" s="144"/>
      <c r="F19" s="144" t="s">
        <v>143</v>
      </c>
      <c r="G19" s="157">
        <v>24</v>
      </c>
      <c r="H19" s="158">
        <f>H18+TIME(0,G18,0)</f>
        <v>0.6083333333333332</v>
      </c>
    </row>
    <row r="20" spans="2:8" ht="12.75" customHeight="1">
      <c r="B20" s="143">
        <v>13</v>
      </c>
      <c r="C20" s="144" t="s">
        <v>32</v>
      </c>
      <c r="D20" s="145" t="s">
        <v>138</v>
      </c>
      <c r="E20" s="144" t="s">
        <v>33</v>
      </c>
      <c r="F20" s="144" t="s">
        <v>143</v>
      </c>
      <c r="G20" s="157">
        <v>30</v>
      </c>
      <c r="H20" s="158">
        <f>H19+TIME(0,G19,0)</f>
        <v>0.6249999999999999</v>
      </c>
    </row>
    <row r="21" spans="2:8" ht="12.75" customHeight="1">
      <c r="B21" s="143"/>
      <c r="C21" s="144"/>
      <c r="D21" s="145"/>
      <c r="E21" s="144"/>
      <c r="F21" s="144"/>
      <c r="G21" s="157"/>
      <c r="H21" s="158"/>
    </row>
    <row r="22" spans="2:10" ht="12.75" customHeight="1">
      <c r="B22" s="143">
        <v>14</v>
      </c>
      <c r="C22" s="144" t="s">
        <v>32</v>
      </c>
      <c r="D22" s="145" t="s">
        <v>133</v>
      </c>
      <c r="E22" s="144" t="s">
        <v>33</v>
      </c>
      <c r="F22" s="144" t="s">
        <v>143</v>
      </c>
      <c r="G22" s="157">
        <v>1</v>
      </c>
      <c r="H22" s="158">
        <f>H20+TIME(0,G20,0)</f>
        <v>0.6458333333333333</v>
      </c>
      <c r="I22" s="169"/>
      <c r="J22" s="169"/>
    </row>
    <row r="23" spans="2:10" ht="12.75" customHeight="1">
      <c r="B23" s="143">
        <v>15</v>
      </c>
      <c r="C23" s="144" t="s">
        <v>161</v>
      </c>
      <c r="D23" s="145" t="s">
        <v>137</v>
      </c>
      <c r="E23" s="144" t="s">
        <v>33</v>
      </c>
      <c r="F23" s="144" t="s">
        <v>143</v>
      </c>
      <c r="G23" s="157">
        <v>30</v>
      </c>
      <c r="H23" s="158">
        <f>H22+TIME(0,G22,0)</f>
        <v>0.6465277777777777</v>
      </c>
      <c r="I23" s="169"/>
      <c r="J23" s="169"/>
    </row>
    <row r="24" spans="2:10" ht="12.75" customHeight="1">
      <c r="B24" s="143">
        <v>16</v>
      </c>
      <c r="C24" s="144" t="s">
        <v>161</v>
      </c>
      <c r="D24" s="145" t="s">
        <v>135</v>
      </c>
      <c r="E24" s="144" t="s">
        <v>33</v>
      </c>
      <c r="F24" s="144" t="s">
        <v>143</v>
      </c>
      <c r="G24" s="157">
        <v>89</v>
      </c>
      <c r="H24" s="158">
        <f>H23+TIME(0,G23,0)</f>
        <v>0.6673611111111111</v>
      </c>
      <c r="I24" s="169"/>
      <c r="J24" s="169"/>
    </row>
    <row r="25" spans="2:10" ht="12.75" customHeight="1">
      <c r="B25" s="143">
        <v>17</v>
      </c>
      <c r="C25" s="144" t="s">
        <v>32</v>
      </c>
      <c r="D25" s="145" t="s">
        <v>139</v>
      </c>
      <c r="E25" s="144" t="s">
        <v>33</v>
      </c>
      <c r="F25" s="144" t="s">
        <v>143</v>
      </c>
      <c r="G25" s="157">
        <v>0</v>
      </c>
      <c r="H25" s="158">
        <f>H24+TIME(0,G24,0)</f>
        <v>0.7291666666666666</v>
      </c>
      <c r="I25" s="169"/>
      <c r="J25" s="169"/>
    </row>
    <row r="26" spans="2:10" s="210" customFormat="1" ht="12.75" customHeight="1">
      <c r="B26" s="204"/>
      <c r="C26" s="205"/>
      <c r="D26" s="206"/>
      <c r="E26" s="205"/>
      <c r="F26" s="205"/>
      <c r="G26" s="207"/>
      <c r="H26" s="208"/>
      <c r="I26" s="209"/>
      <c r="J26" s="209"/>
    </row>
    <row r="27" spans="2:10" s="210" customFormat="1" ht="12.75" customHeight="1">
      <c r="B27" s="204"/>
      <c r="C27" s="205"/>
      <c r="D27" s="431" t="s">
        <v>140</v>
      </c>
      <c r="E27" s="431"/>
      <c r="F27" s="431"/>
      <c r="G27" s="431"/>
      <c r="H27" s="208"/>
      <c r="I27" s="209"/>
      <c r="J27" s="209"/>
    </row>
    <row r="28" spans="2:10" ht="12.75" customHeight="1">
      <c r="B28" s="143">
        <v>18</v>
      </c>
      <c r="C28" s="144" t="s">
        <v>32</v>
      </c>
      <c r="D28" s="145" t="s">
        <v>167</v>
      </c>
      <c r="E28" s="144" t="s">
        <v>33</v>
      </c>
      <c r="F28" s="144" t="s">
        <v>143</v>
      </c>
      <c r="G28" s="157">
        <v>1</v>
      </c>
      <c r="H28" s="158">
        <v>0.3333333333333333</v>
      </c>
      <c r="I28" s="169"/>
      <c r="J28" s="169"/>
    </row>
    <row r="29" spans="2:10" ht="12.75" customHeight="1">
      <c r="B29" s="143">
        <v>19</v>
      </c>
      <c r="C29" s="144" t="s">
        <v>162</v>
      </c>
      <c r="D29" s="145" t="s">
        <v>141</v>
      </c>
      <c r="E29" s="144" t="s">
        <v>33</v>
      </c>
      <c r="F29" s="144" t="s">
        <v>166</v>
      </c>
      <c r="G29" s="157">
        <v>119</v>
      </c>
      <c r="H29" s="158">
        <f>H28+TIME(0,G28,0)</f>
        <v>0.33402777777777776</v>
      </c>
      <c r="I29" s="169"/>
      <c r="J29" s="169"/>
    </row>
    <row r="30" spans="2:10" ht="12.75" customHeight="1">
      <c r="B30" s="143">
        <v>20</v>
      </c>
      <c r="C30" s="144" t="s">
        <v>32</v>
      </c>
      <c r="D30" s="145" t="s">
        <v>142</v>
      </c>
      <c r="E30" s="144" t="s">
        <v>33</v>
      </c>
      <c r="F30" s="144" t="s">
        <v>143</v>
      </c>
      <c r="G30" s="157">
        <v>30</v>
      </c>
      <c r="H30" s="158">
        <f>H29+TIME(0,G29,0)</f>
        <v>0.41666666666666663</v>
      </c>
      <c r="I30" s="169"/>
      <c r="J30" s="169"/>
    </row>
    <row r="31" spans="2:10" ht="12.75" customHeight="1">
      <c r="B31" s="143"/>
      <c r="C31" s="144"/>
      <c r="D31" s="145"/>
      <c r="E31" s="144"/>
      <c r="F31" s="144"/>
      <c r="G31" s="157"/>
      <c r="H31" s="158"/>
      <c r="I31" s="169"/>
      <c r="J31" s="169"/>
    </row>
    <row r="32" spans="2:10" ht="12.75" customHeight="1">
      <c r="B32" s="143">
        <v>21</v>
      </c>
      <c r="C32" s="144" t="s">
        <v>32</v>
      </c>
      <c r="D32" s="145" t="s">
        <v>133</v>
      </c>
      <c r="E32" s="144" t="s">
        <v>33</v>
      </c>
      <c r="F32" s="144" t="s">
        <v>143</v>
      </c>
      <c r="G32" s="157">
        <v>1</v>
      </c>
      <c r="H32" s="158">
        <f>H30+TIME(0,G30,0)</f>
        <v>0.43749999999999994</v>
      </c>
      <c r="I32" s="169"/>
      <c r="J32" s="169"/>
    </row>
    <row r="33" spans="2:8" ht="12.75" customHeight="1">
      <c r="B33" s="143">
        <v>22</v>
      </c>
      <c r="C33" s="144" t="s">
        <v>161</v>
      </c>
      <c r="D33" s="145" t="s">
        <v>135</v>
      </c>
      <c r="E33" s="144" t="s">
        <v>33</v>
      </c>
      <c r="F33" s="144" t="s">
        <v>143</v>
      </c>
      <c r="G33" s="157">
        <v>89</v>
      </c>
      <c r="H33" s="158">
        <f>H32+TIME(0,G32,0)</f>
        <v>0.4381944444444444</v>
      </c>
    </row>
    <row r="34" spans="2:8" ht="12.75" customHeight="1">
      <c r="B34" s="143">
        <v>23</v>
      </c>
      <c r="C34" s="144" t="s">
        <v>32</v>
      </c>
      <c r="D34" s="145" t="s">
        <v>144</v>
      </c>
      <c r="E34" s="144" t="s">
        <v>33</v>
      </c>
      <c r="F34" s="144" t="s">
        <v>143</v>
      </c>
      <c r="G34" s="157">
        <v>60</v>
      </c>
      <c r="H34" s="158">
        <f>H33+TIME(0,G33,0)</f>
        <v>0.49999999999999994</v>
      </c>
    </row>
    <row r="35" spans="2:8" ht="12.75" customHeight="1">
      <c r="B35" s="143"/>
      <c r="C35" s="144"/>
      <c r="D35" s="145"/>
      <c r="E35" s="144"/>
      <c r="F35" s="144"/>
      <c r="G35" s="157"/>
      <c r="H35" s="158"/>
    </row>
    <row r="36" spans="2:8" ht="12.75" customHeight="1">
      <c r="B36" s="143">
        <v>24</v>
      </c>
      <c r="C36" s="144" t="s">
        <v>32</v>
      </c>
      <c r="D36" s="145" t="s">
        <v>133</v>
      </c>
      <c r="E36" s="144" t="s">
        <v>33</v>
      </c>
      <c r="F36" s="144" t="s">
        <v>143</v>
      </c>
      <c r="G36" s="157">
        <v>1</v>
      </c>
      <c r="H36" s="158">
        <f>H34+TIME(0,G34,0)</f>
        <v>0.5416666666666666</v>
      </c>
    </row>
    <row r="37" spans="2:8" ht="12.75" customHeight="1">
      <c r="B37" s="143">
        <v>25</v>
      </c>
      <c r="C37" s="144" t="s">
        <v>161</v>
      </c>
      <c r="D37" s="145" t="s">
        <v>145</v>
      </c>
      <c r="E37" s="144" t="s">
        <v>33</v>
      </c>
      <c r="F37" s="144" t="s">
        <v>143</v>
      </c>
      <c r="G37" s="157">
        <v>60</v>
      </c>
      <c r="H37" s="158">
        <f>H36+TIME(0,G36,0)</f>
        <v>0.5423611111111111</v>
      </c>
    </row>
    <row r="38" spans="2:10" ht="12.75" customHeight="1">
      <c r="B38" s="143">
        <v>26</v>
      </c>
      <c r="C38" s="144" t="s">
        <v>161</v>
      </c>
      <c r="D38" s="145" t="s">
        <v>146</v>
      </c>
      <c r="E38" s="144" t="s">
        <v>33</v>
      </c>
      <c r="F38" s="144" t="s">
        <v>143</v>
      </c>
      <c r="G38" s="157">
        <v>59</v>
      </c>
      <c r="H38" s="158">
        <f>H37+TIME(0,G37,0)</f>
        <v>0.5840277777777777</v>
      </c>
      <c r="I38" s="169"/>
      <c r="J38" s="169"/>
    </row>
    <row r="39" spans="2:10" ht="12.75" customHeight="1">
      <c r="B39" s="143">
        <v>27</v>
      </c>
      <c r="C39" s="144" t="s">
        <v>32</v>
      </c>
      <c r="D39" s="145" t="s">
        <v>147</v>
      </c>
      <c r="E39" s="144" t="s">
        <v>33</v>
      </c>
      <c r="F39" s="144" t="s">
        <v>143</v>
      </c>
      <c r="G39" s="157">
        <v>210</v>
      </c>
      <c r="H39" s="158">
        <f>H38+TIME(0,G38,0)</f>
        <v>0.6249999999999999</v>
      </c>
      <c r="I39" s="169"/>
      <c r="J39" s="169"/>
    </row>
    <row r="40" spans="2:10" ht="12.75" customHeight="1">
      <c r="B40" s="143"/>
      <c r="C40" s="144"/>
      <c r="D40" s="145"/>
      <c r="E40" s="144"/>
      <c r="F40" s="144"/>
      <c r="G40" s="157"/>
      <c r="H40" s="158"/>
      <c r="I40" s="169"/>
      <c r="J40" s="169"/>
    </row>
    <row r="41" spans="2:10" ht="12.75" customHeight="1">
      <c r="B41" s="143">
        <v>28</v>
      </c>
      <c r="C41" s="144" t="s">
        <v>32</v>
      </c>
      <c r="D41" s="145" t="s">
        <v>168</v>
      </c>
      <c r="E41" s="144" t="s">
        <v>33</v>
      </c>
      <c r="F41" s="144" t="s">
        <v>143</v>
      </c>
      <c r="G41" s="157">
        <v>5</v>
      </c>
      <c r="H41" s="158">
        <f>H39+TIME(0,G39,0)</f>
        <v>0.7708333333333333</v>
      </c>
      <c r="I41" s="169"/>
      <c r="J41" s="169"/>
    </row>
    <row r="42" spans="2:10" ht="12.75" customHeight="1">
      <c r="B42" s="143">
        <v>29</v>
      </c>
      <c r="C42" s="144" t="s">
        <v>162</v>
      </c>
      <c r="D42" s="145" t="s">
        <v>176</v>
      </c>
      <c r="E42" s="144" t="s">
        <v>33</v>
      </c>
      <c r="F42" s="144" t="s">
        <v>163</v>
      </c>
      <c r="G42" s="157">
        <v>15</v>
      </c>
      <c r="H42" s="158">
        <f aca="true" t="shared" si="0" ref="H42:H51">H41+TIME(0,G41,0)</f>
        <v>0.7743055555555555</v>
      </c>
      <c r="I42" s="169"/>
      <c r="J42" s="169"/>
    </row>
    <row r="43" spans="2:10" ht="12.75" customHeight="1">
      <c r="B43" s="143">
        <v>30</v>
      </c>
      <c r="C43" s="144" t="s">
        <v>162</v>
      </c>
      <c r="D43" s="145" t="s">
        <v>148</v>
      </c>
      <c r="E43" s="144" t="s">
        <v>33</v>
      </c>
      <c r="F43" s="144" t="s">
        <v>143</v>
      </c>
      <c r="G43" s="157">
        <v>15</v>
      </c>
      <c r="H43" s="158">
        <f t="shared" si="0"/>
        <v>0.7847222222222221</v>
      </c>
      <c r="I43" s="169"/>
      <c r="J43" s="169"/>
    </row>
    <row r="44" spans="2:10" ht="12.75" customHeight="1">
      <c r="B44" s="143">
        <v>31</v>
      </c>
      <c r="C44" s="144" t="s">
        <v>162</v>
      </c>
      <c r="D44" s="213" t="s">
        <v>187</v>
      </c>
      <c r="E44" s="144" t="s">
        <v>33</v>
      </c>
      <c r="F44" s="144" t="s">
        <v>186</v>
      </c>
      <c r="G44" s="157">
        <v>15</v>
      </c>
      <c r="H44" s="158">
        <f t="shared" si="0"/>
        <v>0.7951388888888887</v>
      </c>
      <c r="I44" s="169"/>
      <c r="J44" s="169"/>
    </row>
    <row r="45" spans="2:10" ht="12.75" customHeight="1">
      <c r="B45" s="143">
        <v>32</v>
      </c>
      <c r="C45" s="144" t="s">
        <v>162</v>
      </c>
      <c r="D45" s="213" t="s">
        <v>178</v>
      </c>
      <c r="E45" s="144" t="s">
        <v>33</v>
      </c>
      <c r="F45" s="144" t="s">
        <v>163</v>
      </c>
      <c r="G45" s="157">
        <v>15</v>
      </c>
      <c r="H45" s="158">
        <f t="shared" si="0"/>
        <v>0.8055555555555554</v>
      </c>
      <c r="I45" s="169"/>
      <c r="J45" s="169"/>
    </row>
    <row r="46" spans="2:10" ht="12.75" customHeight="1">
      <c r="B46" s="143">
        <v>33</v>
      </c>
      <c r="C46" s="144" t="s">
        <v>162</v>
      </c>
      <c r="D46" s="213" t="s">
        <v>174</v>
      </c>
      <c r="E46" s="144" t="s">
        <v>33</v>
      </c>
      <c r="F46" s="144" t="s">
        <v>163</v>
      </c>
      <c r="G46" s="157">
        <v>15</v>
      </c>
      <c r="H46" s="158">
        <f t="shared" si="0"/>
        <v>0.815972222222222</v>
      </c>
      <c r="I46" s="169"/>
      <c r="J46" s="169"/>
    </row>
    <row r="47" spans="2:10" ht="12.75" customHeight="1">
      <c r="B47" s="143">
        <v>34</v>
      </c>
      <c r="C47" s="144" t="s">
        <v>162</v>
      </c>
      <c r="D47" s="213" t="s">
        <v>175</v>
      </c>
      <c r="E47" s="144"/>
      <c r="F47" s="144" t="s">
        <v>143</v>
      </c>
      <c r="G47" s="157"/>
      <c r="H47" s="158"/>
      <c r="I47" s="169"/>
      <c r="J47" s="169"/>
    </row>
    <row r="48" spans="2:10" ht="12.75" customHeight="1">
      <c r="B48" s="143">
        <v>35</v>
      </c>
      <c r="C48" s="144" t="s">
        <v>162</v>
      </c>
      <c r="D48" s="145" t="s">
        <v>179</v>
      </c>
      <c r="E48" s="144" t="s">
        <v>33</v>
      </c>
      <c r="F48" s="144" t="s">
        <v>186</v>
      </c>
      <c r="G48" s="157">
        <v>45</v>
      </c>
      <c r="H48" s="158">
        <f>H46+TIME(0,G46,0)</f>
        <v>0.8263888888888886</v>
      </c>
      <c r="I48" s="169"/>
      <c r="J48" s="169"/>
    </row>
    <row r="49" spans="2:10" ht="12.75" customHeight="1">
      <c r="B49" s="143">
        <v>36</v>
      </c>
      <c r="C49" s="144" t="s">
        <v>161</v>
      </c>
      <c r="D49" s="145" t="s">
        <v>180</v>
      </c>
      <c r="E49" s="144" t="s">
        <v>33</v>
      </c>
      <c r="F49" s="144" t="s">
        <v>163</v>
      </c>
      <c r="G49" s="157">
        <v>30</v>
      </c>
      <c r="H49" s="158">
        <f t="shared" si="0"/>
        <v>0.8576388888888886</v>
      </c>
      <c r="I49" s="169"/>
      <c r="J49" s="169"/>
    </row>
    <row r="50" spans="2:10" ht="12.75" customHeight="1">
      <c r="B50" s="143">
        <v>37</v>
      </c>
      <c r="C50" s="144" t="s">
        <v>161</v>
      </c>
      <c r="D50" s="145" t="s">
        <v>149</v>
      </c>
      <c r="E50" s="144" t="s">
        <v>33</v>
      </c>
      <c r="F50" s="144" t="s">
        <v>143</v>
      </c>
      <c r="G50" s="157">
        <v>25</v>
      </c>
      <c r="H50" s="158">
        <f t="shared" si="0"/>
        <v>0.878472222222222</v>
      </c>
      <c r="I50" s="169"/>
      <c r="J50" s="169"/>
    </row>
    <row r="51" spans="2:10" ht="12.75" customHeight="1">
      <c r="B51" s="143">
        <v>38</v>
      </c>
      <c r="C51" s="144" t="s">
        <v>32</v>
      </c>
      <c r="D51" s="145" t="s">
        <v>144</v>
      </c>
      <c r="E51" s="144" t="s">
        <v>33</v>
      </c>
      <c r="F51" s="144" t="s">
        <v>143</v>
      </c>
      <c r="G51" s="157">
        <v>0</v>
      </c>
      <c r="H51" s="158">
        <f t="shared" si="0"/>
        <v>0.8958333333333331</v>
      </c>
      <c r="I51" s="169"/>
      <c r="J51" s="169"/>
    </row>
    <row r="52" spans="2:10" ht="12.75" customHeight="1">
      <c r="B52" s="143"/>
      <c r="C52" s="144"/>
      <c r="D52" s="145"/>
      <c r="E52" s="144"/>
      <c r="F52" s="144"/>
      <c r="G52" s="157"/>
      <c r="H52" s="158"/>
      <c r="I52" s="169"/>
      <c r="J52" s="169"/>
    </row>
    <row r="53" spans="2:10" s="210" customFormat="1" ht="12.75" customHeight="1">
      <c r="B53" s="204"/>
      <c r="C53" s="205"/>
      <c r="D53" s="206"/>
      <c r="E53" s="205"/>
      <c r="F53" s="205"/>
      <c r="G53" s="207"/>
      <c r="H53" s="208"/>
      <c r="I53" s="209"/>
      <c r="J53" s="209"/>
    </row>
    <row r="54" spans="2:10" s="210" customFormat="1" ht="12.75" customHeight="1">
      <c r="B54" s="204"/>
      <c r="C54" s="205"/>
      <c r="D54" s="431" t="s">
        <v>150</v>
      </c>
      <c r="E54" s="431"/>
      <c r="F54" s="431"/>
      <c r="G54" s="431"/>
      <c r="H54" s="208"/>
      <c r="I54" s="209"/>
      <c r="J54" s="209"/>
    </row>
    <row r="55" spans="2:10" ht="12.75" customHeight="1">
      <c r="B55" s="143">
        <v>39</v>
      </c>
      <c r="C55" s="144" t="s">
        <v>32</v>
      </c>
      <c r="D55" s="145" t="s">
        <v>133</v>
      </c>
      <c r="E55" s="144" t="s">
        <v>33</v>
      </c>
      <c r="F55" s="144" t="s">
        <v>143</v>
      </c>
      <c r="G55" s="157">
        <v>5</v>
      </c>
      <c r="H55" s="158">
        <v>0.3333333333333333</v>
      </c>
      <c r="I55" s="169"/>
      <c r="J55" s="169"/>
    </row>
    <row r="56" spans="2:10" ht="12.75" customHeight="1">
      <c r="B56" s="143">
        <v>16</v>
      </c>
      <c r="C56" s="144" t="s">
        <v>161</v>
      </c>
      <c r="D56" s="145" t="s">
        <v>135</v>
      </c>
      <c r="E56" s="144" t="s">
        <v>33</v>
      </c>
      <c r="F56" s="144" t="s">
        <v>143</v>
      </c>
      <c r="G56" s="157">
        <v>20</v>
      </c>
      <c r="H56" s="158">
        <f>H55+TIME(0,G55,0)</f>
        <v>0.3368055555555555</v>
      </c>
      <c r="I56" s="169"/>
      <c r="J56" s="169"/>
    </row>
    <row r="57" spans="2:10" ht="12.75" customHeight="1">
      <c r="B57" s="143">
        <v>15</v>
      </c>
      <c r="C57" s="144" t="s">
        <v>161</v>
      </c>
      <c r="D57" s="145" t="s">
        <v>151</v>
      </c>
      <c r="E57" s="144" t="s">
        <v>33</v>
      </c>
      <c r="F57" s="144" t="s">
        <v>143</v>
      </c>
      <c r="G57" s="157">
        <v>20</v>
      </c>
      <c r="H57" s="158">
        <f>H56+TIME(0,G56,0)</f>
        <v>0.3506944444444444</v>
      </c>
      <c r="I57" s="169"/>
      <c r="J57" s="169"/>
    </row>
    <row r="58" spans="2:10" ht="12.75" customHeight="1">
      <c r="B58" s="143">
        <v>40</v>
      </c>
      <c r="C58" s="144" t="s">
        <v>162</v>
      </c>
      <c r="D58" s="145" t="s">
        <v>152</v>
      </c>
      <c r="E58" s="144" t="s">
        <v>33</v>
      </c>
      <c r="F58" s="144" t="s">
        <v>143</v>
      </c>
      <c r="G58" s="157">
        <v>30</v>
      </c>
      <c r="H58" s="158">
        <f aca="true" t="shared" si="1" ref="H58:H66">H57+TIME(0,G57,0)</f>
        <v>0.3645833333333333</v>
      </c>
      <c r="I58" s="169"/>
      <c r="J58" s="169"/>
    </row>
    <row r="59" spans="2:10" ht="12.75" customHeight="1">
      <c r="B59" s="143">
        <v>41</v>
      </c>
      <c r="C59" s="144" t="s">
        <v>162</v>
      </c>
      <c r="D59" s="145" t="s">
        <v>153</v>
      </c>
      <c r="E59" s="144" t="s">
        <v>33</v>
      </c>
      <c r="F59" s="144" t="s">
        <v>143</v>
      </c>
      <c r="G59" s="157">
        <v>30</v>
      </c>
      <c r="H59" s="158">
        <f t="shared" si="1"/>
        <v>0.38541666666666663</v>
      </c>
      <c r="I59" s="169"/>
      <c r="J59" s="169"/>
    </row>
    <row r="60" spans="2:10" ht="12.75" customHeight="1">
      <c r="B60" s="143">
        <v>42</v>
      </c>
      <c r="C60" s="144" t="s">
        <v>161</v>
      </c>
      <c r="D60" s="145" t="s">
        <v>154</v>
      </c>
      <c r="E60" s="144" t="s">
        <v>33</v>
      </c>
      <c r="F60" s="144" t="s">
        <v>143</v>
      </c>
      <c r="G60" s="157">
        <v>15</v>
      </c>
      <c r="H60" s="158">
        <f t="shared" si="1"/>
        <v>0.40624999999999994</v>
      </c>
      <c r="I60" s="169"/>
      <c r="J60" s="169"/>
    </row>
    <row r="61" spans="2:10" ht="12.75" customHeight="1">
      <c r="B61" s="143">
        <v>43</v>
      </c>
      <c r="C61" s="144" t="s">
        <v>32</v>
      </c>
      <c r="D61" s="145" t="s">
        <v>155</v>
      </c>
      <c r="E61" s="144" t="s">
        <v>33</v>
      </c>
      <c r="F61" s="144" t="s">
        <v>143</v>
      </c>
      <c r="G61" s="157">
        <v>0</v>
      </c>
      <c r="H61" s="158">
        <f t="shared" si="1"/>
        <v>0.41666666666666663</v>
      </c>
      <c r="I61" s="173"/>
      <c r="J61" s="173"/>
    </row>
    <row r="62" spans="2:10" ht="12.75" customHeight="1">
      <c r="B62" s="143"/>
      <c r="C62" s="144"/>
      <c r="D62" s="145"/>
      <c r="E62" s="144"/>
      <c r="F62" s="144"/>
      <c r="G62" s="157"/>
      <c r="H62" s="158"/>
      <c r="I62" s="173"/>
      <c r="J62" s="173"/>
    </row>
    <row r="63" spans="2:10" s="210" customFormat="1" ht="12.75" customHeight="1">
      <c r="B63" s="204"/>
      <c r="C63" s="205"/>
      <c r="D63" s="206"/>
      <c r="E63" s="205"/>
      <c r="F63" s="205"/>
      <c r="G63" s="207"/>
      <c r="H63" s="208"/>
      <c r="I63" s="209"/>
      <c r="J63" s="209"/>
    </row>
    <row r="64" spans="2:10" s="210" customFormat="1" ht="12.75" customHeight="1">
      <c r="B64" s="204"/>
      <c r="C64" s="205"/>
      <c r="D64" s="431" t="s">
        <v>169</v>
      </c>
      <c r="E64" s="431"/>
      <c r="F64" s="431"/>
      <c r="G64" s="431"/>
      <c r="H64" s="208"/>
      <c r="I64" s="209"/>
      <c r="J64" s="209"/>
    </row>
    <row r="65" spans="2:10" ht="12.75" customHeight="1">
      <c r="B65" s="143">
        <v>44</v>
      </c>
      <c r="C65" s="144" t="s">
        <v>32</v>
      </c>
      <c r="D65" s="145" t="s">
        <v>170</v>
      </c>
      <c r="E65" s="144" t="s">
        <v>33</v>
      </c>
      <c r="F65" s="144" t="s">
        <v>143</v>
      </c>
      <c r="G65" s="157">
        <v>5</v>
      </c>
      <c r="H65" s="158">
        <v>0.4375</v>
      </c>
      <c r="I65" s="169"/>
      <c r="J65" s="169"/>
    </row>
    <row r="66" spans="2:10" ht="12.75" customHeight="1">
      <c r="B66" s="143">
        <v>45</v>
      </c>
      <c r="C66" s="212" t="s">
        <v>162</v>
      </c>
      <c r="D66" s="213" t="s">
        <v>156</v>
      </c>
      <c r="E66" s="144" t="s">
        <v>33</v>
      </c>
      <c r="F66" s="144" t="s">
        <v>165</v>
      </c>
      <c r="G66" s="157">
        <v>85</v>
      </c>
      <c r="H66" s="158">
        <f t="shared" si="1"/>
        <v>0.4409722222222222</v>
      </c>
      <c r="I66" s="169"/>
      <c r="J66" s="169"/>
    </row>
    <row r="67" spans="2:10" ht="12.75" customHeight="1">
      <c r="B67" s="143">
        <v>46</v>
      </c>
      <c r="C67" s="212" t="s">
        <v>32</v>
      </c>
      <c r="D67" s="213" t="s">
        <v>157</v>
      </c>
      <c r="E67" s="144" t="s">
        <v>33</v>
      </c>
      <c r="F67" s="144" t="s">
        <v>143</v>
      </c>
      <c r="G67" s="157">
        <v>60</v>
      </c>
      <c r="H67" s="158">
        <f aca="true" t="shared" si="2" ref="H67:H77">H66+TIME(0,G66,0)</f>
        <v>0.5</v>
      </c>
      <c r="I67" s="169"/>
      <c r="J67" s="169"/>
    </row>
    <row r="68" spans="2:10" ht="12.75" customHeight="1">
      <c r="B68" s="143"/>
      <c r="C68" s="144"/>
      <c r="D68" s="145"/>
      <c r="E68" s="144"/>
      <c r="F68" s="144"/>
      <c r="G68" s="157"/>
      <c r="H68" s="158"/>
      <c r="I68" s="169"/>
      <c r="J68" s="169"/>
    </row>
    <row r="69" spans="2:10" ht="12.75" customHeight="1">
      <c r="B69" s="143">
        <v>47</v>
      </c>
      <c r="C69" s="144" t="s">
        <v>32</v>
      </c>
      <c r="D69" s="145" t="s">
        <v>133</v>
      </c>
      <c r="E69" s="144" t="s">
        <v>33</v>
      </c>
      <c r="F69" s="144" t="s">
        <v>143</v>
      </c>
      <c r="G69" s="157">
        <v>5</v>
      </c>
      <c r="H69" s="158">
        <f>H67+TIME(0,G67,0)</f>
        <v>0.5416666666666666</v>
      </c>
      <c r="I69" s="169"/>
      <c r="J69" s="169"/>
    </row>
    <row r="70" spans="2:10" ht="12.75" customHeight="1">
      <c r="B70" s="143">
        <v>16</v>
      </c>
      <c r="C70" s="212" t="s">
        <v>161</v>
      </c>
      <c r="D70" s="213" t="s">
        <v>135</v>
      </c>
      <c r="E70" s="144" t="s">
        <v>33</v>
      </c>
      <c r="F70" s="144" t="s">
        <v>143</v>
      </c>
      <c r="G70" s="157">
        <v>60</v>
      </c>
      <c r="H70" s="158">
        <f t="shared" si="2"/>
        <v>0.5451388888888888</v>
      </c>
      <c r="I70" s="169"/>
      <c r="J70" s="173"/>
    </row>
    <row r="71" spans="2:10" ht="12.75" customHeight="1">
      <c r="B71" s="143">
        <v>15</v>
      </c>
      <c r="C71" s="212" t="s">
        <v>161</v>
      </c>
      <c r="D71" s="213" t="s">
        <v>151</v>
      </c>
      <c r="E71" s="144" t="s">
        <v>33</v>
      </c>
      <c r="F71" s="144" t="s">
        <v>143</v>
      </c>
      <c r="G71" s="157">
        <v>55</v>
      </c>
      <c r="H71" s="158">
        <f t="shared" si="2"/>
        <v>0.5868055555555555</v>
      </c>
      <c r="I71" s="169"/>
      <c r="J71" s="169"/>
    </row>
    <row r="72" spans="2:10" ht="12.75" customHeight="1">
      <c r="B72" s="143">
        <v>48</v>
      </c>
      <c r="C72" s="212"/>
      <c r="D72" s="213" t="s">
        <v>171</v>
      </c>
      <c r="E72" s="144"/>
      <c r="F72" s="144" t="s">
        <v>143</v>
      </c>
      <c r="G72" s="157">
        <v>30</v>
      </c>
      <c r="H72" s="158">
        <f>H71+TIME(0,G71,0)</f>
        <v>0.6249999999999999</v>
      </c>
      <c r="I72" s="169"/>
      <c r="J72" s="169"/>
    </row>
    <row r="73" spans="2:10" ht="12.75" customHeight="1">
      <c r="B73" s="143"/>
      <c r="C73" s="144"/>
      <c r="D73" s="145"/>
      <c r="E73" s="144"/>
      <c r="F73" s="144"/>
      <c r="G73" s="157"/>
      <c r="H73" s="158"/>
      <c r="I73" s="169"/>
      <c r="J73" s="169"/>
    </row>
    <row r="74" spans="2:10" ht="12.75" customHeight="1">
      <c r="B74" s="143">
        <v>49</v>
      </c>
      <c r="C74" s="144" t="s">
        <v>32</v>
      </c>
      <c r="D74" s="145" t="s">
        <v>133</v>
      </c>
      <c r="E74" s="144" t="s">
        <v>33</v>
      </c>
      <c r="F74" s="144" t="s">
        <v>143</v>
      </c>
      <c r="G74" s="157">
        <v>5</v>
      </c>
      <c r="H74" s="158">
        <f>H72+TIME(0,G72,0)</f>
        <v>0.6458333333333333</v>
      </c>
      <c r="I74" s="169"/>
      <c r="J74" s="169"/>
    </row>
    <row r="75" spans="2:10" ht="12.75" customHeight="1">
      <c r="B75" s="143">
        <v>50</v>
      </c>
      <c r="C75" s="144" t="s">
        <v>161</v>
      </c>
      <c r="D75" s="145" t="s">
        <v>158</v>
      </c>
      <c r="E75" s="144" t="s">
        <v>33</v>
      </c>
      <c r="F75" s="144" t="s">
        <v>143</v>
      </c>
      <c r="G75" s="157">
        <v>60</v>
      </c>
      <c r="H75" s="158">
        <f t="shared" si="2"/>
        <v>0.6493055555555555</v>
      </c>
      <c r="I75" s="169"/>
      <c r="J75" s="169"/>
    </row>
    <row r="76" spans="2:10" ht="12.75" customHeight="1">
      <c r="B76" s="143">
        <v>51</v>
      </c>
      <c r="C76" s="144" t="s">
        <v>160</v>
      </c>
      <c r="D76" s="145" t="s">
        <v>159</v>
      </c>
      <c r="E76" s="144" t="s">
        <v>33</v>
      </c>
      <c r="F76" s="144" t="s">
        <v>143</v>
      </c>
      <c r="G76" s="157">
        <v>55</v>
      </c>
      <c r="H76" s="158">
        <f t="shared" si="2"/>
        <v>0.6909722222222221</v>
      </c>
      <c r="I76" s="169"/>
      <c r="J76" s="169"/>
    </row>
    <row r="77" spans="2:10" ht="12.75" customHeight="1">
      <c r="B77" s="143">
        <v>52</v>
      </c>
      <c r="C77" s="144" t="s">
        <v>32</v>
      </c>
      <c r="D77" s="145" t="s">
        <v>164</v>
      </c>
      <c r="E77" s="144" t="s">
        <v>33</v>
      </c>
      <c r="F77" s="144" t="s">
        <v>143</v>
      </c>
      <c r="G77" s="157">
        <v>0</v>
      </c>
      <c r="H77" s="158">
        <f t="shared" si="2"/>
        <v>0.7291666666666665</v>
      </c>
      <c r="I77" s="179"/>
      <c r="J77" s="169"/>
    </row>
    <row r="78" spans="2:10" ht="12.75" customHeight="1">
      <c r="B78" s="174"/>
      <c r="C78" s="175"/>
      <c r="D78" s="176"/>
      <c r="E78" s="175"/>
      <c r="F78" s="175"/>
      <c r="G78" s="177"/>
      <c r="H78" s="178"/>
      <c r="I78" s="179"/>
      <c r="J78" s="173"/>
    </row>
    <row r="79" spans="2:10" ht="12.75" customHeight="1">
      <c r="B79" s="171"/>
      <c r="C79" s="164"/>
      <c r="D79" s="172"/>
      <c r="E79" s="164"/>
      <c r="F79" s="164"/>
      <c r="G79" s="167"/>
      <c r="H79" s="168"/>
      <c r="I79" s="169"/>
      <c r="J79" s="173"/>
    </row>
    <row r="80" spans="2:3" ht="12.75" customHeight="1">
      <c r="B80" s="169"/>
      <c r="C80" s="169"/>
    </row>
    <row r="81" spans="2:3" ht="12.75" customHeight="1">
      <c r="B81" s="169"/>
      <c r="C81" s="169"/>
    </row>
    <row r="82" spans="2:3" ht="12.75" customHeight="1">
      <c r="B82" s="169"/>
      <c r="C82" s="169"/>
    </row>
    <row r="83" spans="2:3" ht="12.75" customHeight="1">
      <c r="B83" s="169"/>
      <c r="C83" s="169"/>
    </row>
    <row r="84" spans="2:3" ht="12.75" customHeight="1">
      <c r="B84" s="169"/>
      <c r="C84" s="169"/>
    </row>
    <row r="85" spans="2:10" ht="12.75" customHeight="1">
      <c r="B85" s="171"/>
      <c r="C85" s="164"/>
      <c r="D85" s="172"/>
      <c r="E85" s="164"/>
      <c r="F85" s="164"/>
      <c r="G85" s="167"/>
      <c r="H85" s="168"/>
      <c r="I85" s="169"/>
      <c r="J85" s="169"/>
    </row>
    <row r="86" spans="2:10" ht="12.75" customHeight="1">
      <c r="B86" s="171"/>
      <c r="C86" s="164"/>
      <c r="D86" s="172"/>
      <c r="E86" s="164"/>
      <c r="F86" s="164"/>
      <c r="G86" s="167"/>
      <c r="H86" s="168"/>
      <c r="I86" s="169"/>
      <c r="J86" s="169"/>
    </row>
    <row r="87" spans="2:10" ht="12.75" customHeight="1">
      <c r="B87" s="171"/>
      <c r="C87" s="164"/>
      <c r="D87" s="172"/>
      <c r="E87" s="164"/>
      <c r="F87" s="164"/>
      <c r="G87" s="167"/>
      <c r="H87" s="168"/>
      <c r="I87" s="169"/>
      <c r="J87" s="169"/>
    </row>
    <row r="88" spans="2:9" ht="12.75" customHeight="1">
      <c r="B88" s="171"/>
      <c r="C88" s="164"/>
      <c r="D88" s="172"/>
      <c r="E88" s="164"/>
      <c r="F88" s="164"/>
      <c r="G88" s="167"/>
      <c r="H88" s="168"/>
      <c r="I88" s="169"/>
    </row>
    <row r="89" spans="2:9" ht="12.75" customHeight="1">
      <c r="B89" s="171"/>
      <c r="C89" s="164"/>
      <c r="D89" s="172"/>
      <c r="E89" s="164"/>
      <c r="F89" s="164"/>
      <c r="G89" s="167"/>
      <c r="H89" s="168"/>
      <c r="I89" s="169"/>
    </row>
    <row r="90" spans="2:9" ht="12.75" customHeight="1">
      <c r="B90" s="171"/>
      <c r="C90" s="164"/>
      <c r="D90" s="172"/>
      <c r="E90" s="164"/>
      <c r="F90" s="164"/>
      <c r="G90" s="167"/>
      <c r="H90" s="168"/>
      <c r="I90" s="169"/>
    </row>
    <row r="91" spans="2:9" ht="12.75" customHeight="1">
      <c r="B91" s="171"/>
      <c r="C91" s="164"/>
      <c r="D91" s="172"/>
      <c r="E91" s="164"/>
      <c r="F91" s="164"/>
      <c r="G91" s="167"/>
      <c r="H91" s="168"/>
      <c r="I91" s="169"/>
    </row>
    <row r="92" spans="2:9" ht="12.75" customHeight="1">
      <c r="B92" s="171"/>
      <c r="C92" s="164"/>
      <c r="D92" s="172"/>
      <c r="E92" s="164"/>
      <c r="F92" s="164"/>
      <c r="G92" s="167"/>
      <c r="H92" s="168"/>
      <c r="I92" s="169"/>
    </row>
    <row r="93" spans="2:9" ht="12.75" customHeight="1">
      <c r="B93" s="171"/>
      <c r="C93" s="164"/>
      <c r="D93" s="172"/>
      <c r="E93" s="164"/>
      <c r="F93" s="164"/>
      <c r="G93" s="167"/>
      <c r="H93" s="168"/>
      <c r="I93" s="169"/>
    </row>
    <row r="94" spans="2:9" ht="12.75" customHeight="1">
      <c r="B94" s="171"/>
      <c r="C94" s="164"/>
      <c r="D94" s="172"/>
      <c r="E94" s="164"/>
      <c r="F94" s="164"/>
      <c r="G94" s="167"/>
      <c r="H94" s="168"/>
      <c r="I94" s="169"/>
    </row>
    <row r="95" spans="2:9" ht="12.75" customHeight="1">
      <c r="B95" s="171"/>
      <c r="C95" s="164"/>
      <c r="D95" s="172"/>
      <c r="E95" s="164"/>
      <c r="F95" s="164"/>
      <c r="G95" s="167"/>
      <c r="H95" s="168"/>
      <c r="I95" s="169"/>
    </row>
    <row r="96" spans="2:9" ht="12.75" customHeight="1">
      <c r="B96" s="171"/>
      <c r="C96" s="164"/>
      <c r="D96" s="172"/>
      <c r="E96" s="164"/>
      <c r="F96" s="164"/>
      <c r="G96" s="167"/>
      <c r="H96" s="168"/>
      <c r="I96" s="169"/>
    </row>
    <row r="97" spans="2:9" ht="12.75" customHeight="1">
      <c r="B97" s="171"/>
      <c r="C97" s="164"/>
      <c r="D97" s="172"/>
      <c r="E97" s="164"/>
      <c r="F97" s="164"/>
      <c r="G97" s="167"/>
      <c r="H97" s="168"/>
      <c r="I97" s="169"/>
    </row>
    <row r="98" spans="2:9" ht="12.75" customHeight="1">
      <c r="B98" s="171"/>
      <c r="C98" s="164"/>
      <c r="D98" s="172"/>
      <c r="E98" s="164"/>
      <c r="F98" s="164"/>
      <c r="G98" s="167"/>
      <c r="H98" s="168"/>
      <c r="I98" s="169"/>
    </row>
    <row r="99" ht="12.75" customHeight="1">
      <c r="I99" s="169"/>
    </row>
    <row r="100" ht="12.75" customHeight="1">
      <c r="I100" s="169"/>
    </row>
    <row r="101" ht="12.75" customHeight="1">
      <c r="I101" s="169"/>
    </row>
  </sheetData>
  <mergeCells count="8">
    <mergeCell ref="D5:J5"/>
    <mergeCell ref="B3:I3"/>
    <mergeCell ref="B4:I4"/>
    <mergeCell ref="D64:G64"/>
    <mergeCell ref="D7:G7"/>
    <mergeCell ref="D8:G8"/>
    <mergeCell ref="D27:G27"/>
    <mergeCell ref="D54:G54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Vic Hayes</cp:lastModifiedBy>
  <cp:lastPrinted>2001-08-12T11:03:00Z</cp:lastPrinted>
  <dcterms:created xsi:type="dcterms:W3CDTF">2000-07-21T11:47:05Z</dcterms:created>
  <dcterms:modified xsi:type="dcterms:W3CDTF">2001-09-11T11:16:30Z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1670536150</vt:i4>
  </property>
  <property fmtid="{D5CDD505-2E9C-101B-9397-08002B2CF9AE}" pid="3" name="_EmailSubject">
    <vt:lpwstr>AGAIN: WLAN Tele-conference call August 13, 2001</vt:lpwstr>
  </property>
  <property fmtid="{D5CDD505-2E9C-101B-9397-08002B2CF9AE}" pid="4" name="_AuthorEmail">
    <vt:lpwstr>stuart@ok-brit.com</vt:lpwstr>
  </property>
  <property fmtid="{D5CDD505-2E9C-101B-9397-08002B2CF9AE}" pid="5" name="_AuthorEmailDisplayName">
    <vt:lpwstr>Stuart J. Kerry</vt:lpwstr>
  </property>
</Properties>
</file>