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7815" activeTab="0"/>
  </bookViews>
  <sheets>
    <sheet name="Sheet1" sheetId="1" r:id="rId1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<sst xmlns="http://schemas.openxmlformats.org/spreadsheetml/2006/main" count="32" uniqueCount="32">
  <si>
    <t>Budget</t>
  </si>
  <si>
    <t>Exchange Rate</t>
  </si>
  <si>
    <t xml:space="preserve">Meeting Income: </t>
  </si>
  <si>
    <t>Registrations</t>
  </si>
  <si>
    <t>Pre-registration fee</t>
  </si>
  <si>
    <t>Registration fee</t>
  </si>
  <si>
    <t>Average Fee</t>
  </si>
  <si>
    <t>Subtotal</t>
  </si>
  <si>
    <t>Bank Interest</t>
  </si>
  <si>
    <t>Other</t>
  </si>
  <si>
    <t>TOTAL Income</t>
  </si>
  <si>
    <t>Meeting Expenses:</t>
  </si>
  <si>
    <t>Audio Visual Rentals</t>
  </si>
  <si>
    <t>Audit</t>
  </si>
  <si>
    <t>Bank Charges</t>
  </si>
  <si>
    <t>Copying</t>
  </si>
  <si>
    <t>Credit Card Discounts</t>
  </si>
  <si>
    <t>Equipment Purchase/Repair</t>
  </si>
  <si>
    <t>Get 802 Program Contribution</t>
  </si>
  <si>
    <t>Insurance</t>
  </si>
  <si>
    <t>Meeting Planners</t>
  </si>
  <si>
    <t>Misc Expenses</t>
  </si>
  <si>
    <t>Network</t>
  </si>
  <si>
    <t>Phone &amp; Electrical</t>
  </si>
  <si>
    <t>Refreshments</t>
  </si>
  <si>
    <t>Shipping</t>
  </si>
  <si>
    <t>Social</t>
  </si>
  <si>
    <t>Supplies</t>
  </si>
  <si>
    <t>TOTAL Meeting Expense</t>
  </si>
  <si>
    <t>NET to Operating Reserve</t>
  </si>
  <si>
    <t>London Metropole Budget Proposal</t>
  </si>
  <si>
    <t>London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</si>
</sst>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12"/>
      <name val="Arial"/>
      <family val="0"/>
    </font>
    <font>
      <i/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8" fontId="1" fillId="0" borderId="2" xfId="0" applyNumberFormat="1" applyFont="1" applyBorder="1" applyAlignment="1">
      <alignment/>
    </xf>
    <xf numFmtId="38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38" fontId="6" fillId="0" borderId="4" xfId="0" applyNumberFormat="1" applyFont="1" applyBorder="1" applyAlignment="1">
      <alignment horizontal="center"/>
    </xf>
    <xf numFmtId="38" fontId="5" fillId="0" borderId="4" xfId="0" applyNumberFormat="1" applyFont="1" applyBorder="1" applyAlignment="1">
      <alignment horizontal="center"/>
    </xf>
    <xf numFmtId="38" fontId="7" fillId="0" borderId="4" xfId="0" applyNumberFormat="1" applyFont="1" applyBorder="1" applyAlignment="1">
      <alignment horizontal="center"/>
    </xf>
    <xf numFmtId="38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38" fontId="5" fillId="0" borderId="3" xfId="0" applyNumberFormat="1" applyFont="1" applyBorder="1" applyAlignment="1">
      <alignment/>
    </xf>
    <xf numFmtId="38" fontId="5" fillId="0" borderId="5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5" max="5" width="10.57421875" style="0" bestFit="1" customWidth="1"/>
    <col min="7" max="7" width="10.57421875" style="24" bestFit="1" customWidth="1"/>
  </cols>
  <sheetData>
    <row r="1" spans="1:7" ht="15.75">
      <c r="A1" s="1" t="s">
        <v>30</v>
      </c>
      <c r="B1" s="2"/>
      <c r="C1" s="2"/>
      <c r="D1" s="2"/>
      <c r="E1" s="2"/>
      <c r="F1" s="1"/>
      <c r="G1" s="13">
        <v>38359</v>
      </c>
    </row>
    <row r="2" spans="1:7" ht="12.75">
      <c r="A2" s="3"/>
      <c r="B2" s="3"/>
      <c r="C2" s="3"/>
      <c r="D2" s="3"/>
      <c r="E2" s="3"/>
      <c r="F2" s="3"/>
      <c r="G2" s="14" t="s">
        <v>31</v>
      </c>
    </row>
    <row r="3" spans="1:7" ht="12.75">
      <c r="A3" s="4"/>
      <c r="B3" s="4"/>
      <c r="C3" s="4"/>
      <c r="D3" s="4"/>
      <c r="E3" s="4"/>
      <c r="F3" s="4"/>
      <c r="G3" s="15" t="s">
        <v>0</v>
      </c>
    </row>
    <row r="4" spans="1:7" ht="15.75">
      <c r="A4" s="1" t="s">
        <v>1</v>
      </c>
      <c r="B4" s="1"/>
      <c r="C4" s="1"/>
      <c r="D4" s="1"/>
      <c r="E4" s="1"/>
      <c r="F4" s="1"/>
      <c r="G4" s="16"/>
    </row>
    <row r="5" spans="1:7" ht="15.75">
      <c r="A5" s="5" t="s">
        <v>2</v>
      </c>
      <c r="B5" s="6"/>
      <c r="C5" s="6"/>
      <c r="D5" s="6"/>
      <c r="E5" s="6"/>
      <c r="F5" s="5"/>
      <c r="G5" s="17"/>
    </row>
    <row r="6" spans="1:7" ht="15.75">
      <c r="A6" s="5"/>
      <c r="B6" s="5"/>
      <c r="C6" s="5" t="s">
        <v>3</v>
      </c>
      <c r="D6" s="5"/>
      <c r="E6" s="5"/>
      <c r="G6" s="18">
        <v>1400</v>
      </c>
    </row>
    <row r="7" spans="1:7" ht="15.75">
      <c r="A7" s="5"/>
      <c r="B7" s="5"/>
      <c r="C7" s="5" t="s">
        <v>4</v>
      </c>
      <c r="D7" s="5"/>
      <c r="E7" s="5"/>
      <c r="G7" s="18">
        <v>600</v>
      </c>
    </row>
    <row r="8" spans="1:7" ht="15.75">
      <c r="A8" s="5"/>
      <c r="B8" s="5"/>
      <c r="C8" s="5" t="s">
        <v>5</v>
      </c>
      <c r="D8" s="5"/>
      <c r="E8" s="5"/>
      <c r="G8" s="18">
        <v>750</v>
      </c>
    </row>
    <row r="9" spans="1:7" ht="15.75">
      <c r="A9" s="5"/>
      <c r="B9" s="5"/>
      <c r="C9" s="5" t="s">
        <v>6</v>
      </c>
      <c r="D9" s="5"/>
      <c r="E9" s="5"/>
      <c r="F9" s="7"/>
      <c r="G9" s="19">
        <f>0.75*G7+0.25*G8</f>
        <v>637.5</v>
      </c>
    </row>
    <row r="10" spans="1:7" ht="15.75">
      <c r="A10" s="5"/>
      <c r="B10" s="8" t="s">
        <v>7</v>
      </c>
      <c r="C10" s="8"/>
      <c r="D10" s="8"/>
      <c r="E10" s="8"/>
      <c r="F10" s="5"/>
      <c r="G10" s="18">
        <f>G9*G6</f>
        <v>892500</v>
      </c>
    </row>
    <row r="11" spans="1:7" ht="15.75">
      <c r="A11" s="5"/>
      <c r="B11" s="5" t="s">
        <v>8</v>
      </c>
      <c r="C11" s="5"/>
      <c r="D11" s="5"/>
      <c r="E11" s="5"/>
      <c r="F11" s="5"/>
      <c r="G11" s="18"/>
    </row>
    <row r="12" spans="1:7" ht="15.75">
      <c r="A12" s="5"/>
      <c r="B12" s="5" t="s">
        <v>9</v>
      </c>
      <c r="C12" s="5"/>
      <c r="D12" s="5"/>
      <c r="E12" s="5"/>
      <c r="F12" s="5"/>
      <c r="G12" s="18">
        <v>0</v>
      </c>
    </row>
    <row r="13" spans="1:7" ht="15.75">
      <c r="A13" s="5"/>
      <c r="B13" s="5"/>
      <c r="C13" s="5"/>
      <c r="D13" s="5"/>
      <c r="E13" s="5"/>
      <c r="F13" s="5"/>
      <c r="G13" s="18"/>
    </row>
    <row r="14" spans="1:7" ht="15.75">
      <c r="A14" s="9" t="s">
        <v>10</v>
      </c>
      <c r="B14" s="10"/>
      <c r="C14" s="10"/>
      <c r="D14" s="10"/>
      <c r="E14" s="10"/>
      <c r="F14" s="11"/>
      <c r="G14" s="20">
        <f>SUM(G10:G12)</f>
        <v>892500</v>
      </c>
    </row>
    <row r="15" spans="1:7" ht="15.75">
      <c r="A15" s="5"/>
      <c r="B15" s="5"/>
      <c r="C15" s="5"/>
      <c r="D15" s="5"/>
      <c r="E15" s="5"/>
      <c r="F15" s="5"/>
      <c r="G15" s="21"/>
    </row>
    <row r="16" spans="1:7" ht="15.75">
      <c r="A16" s="5" t="s">
        <v>11</v>
      </c>
      <c r="B16" s="5"/>
      <c r="C16" s="5"/>
      <c r="D16" s="5"/>
      <c r="E16" s="5"/>
      <c r="F16" s="5"/>
      <c r="G16" s="17"/>
    </row>
    <row r="17" spans="1:7" ht="15.75">
      <c r="A17" s="5"/>
      <c r="B17" s="5" t="s">
        <v>12</v>
      </c>
      <c r="C17" s="5"/>
      <c r="D17" s="5"/>
      <c r="E17" s="5"/>
      <c r="F17" s="5"/>
      <c r="G17" s="18">
        <v>35000</v>
      </c>
    </row>
    <row r="18" spans="1:7" ht="15.75">
      <c r="A18" s="5"/>
      <c r="B18" s="5" t="s">
        <v>13</v>
      </c>
      <c r="C18" s="5"/>
      <c r="D18" s="5"/>
      <c r="E18" s="5"/>
      <c r="F18" s="5"/>
      <c r="G18" s="18"/>
    </row>
    <row r="19" spans="1:7" ht="15.75">
      <c r="A19" s="5"/>
      <c r="B19" s="5" t="s">
        <v>14</v>
      </c>
      <c r="C19" s="5"/>
      <c r="D19" s="5"/>
      <c r="E19" s="5"/>
      <c r="F19" s="5"/>
      <c r="G19" s="18"/>
    </row>
    <row r="20" spans="1:7" ht="15.75">
      <c r="A20" s="5"/>
      <c r="B20" s="5" t="s">
        <v>15</v>
      </c>
      <c r="C20" s="5"/>
      <c r="D20" s="5"/>
      <c r="E20" s="5"/>
      <c r="F20" s="5"/>
      <c r="G20" s="18">
        <v>10000</v>
      </c>
    </row>
    <row r="21" spans="1:7" ht="15.75">
      <c r="A21" s="5"/>
      <c r="B21" s="5" t="s">
        <v>16</v>
      </c>
      <c r="C21" s="5"/>
      <c r="D21" s="5"/>
      <c r="E21" s="5"/>
      <c r="F21" s="5"/>
      <c r="G21" s="18">
        <f>G10*0.029</f>
        <v>25882.5</v>
      </c>
    </row>
    <row r="22" spans="1:7" ht="15.75">
      <c r="A22" s="5"/>
      <c r="B22" s="5" t="s">
        <v>17</v>
      </c>
      <c r="C22" s="5"/>
      <c r="D22" s="5"/>
      <c r="E22" s="5"/>
      <c r="F22" s="5"/>
      <c r="G22" s="18"/>
    </row>
    <row r="23" spans="1:7" ht="15.75">
      <c r="A23" s="5"/>
      <c r="B23" s="5" t="s">
        <v>18</v>
      </c>
      <c r="C23" s="5"/>
      <c r="D23" s="5"/>
      <c r="E23" s="5"/>
      <c r="F23" s="5"/>
      <c r="G23" s="18"/>
    </row>
    <row r="24" spans="1:7" ht="15.75">
      <c r="A24" s="5"/>
      <c r="B24" s="5" t="s">
        <v>19</v>
      </c>
      <c r="C24" s="5"/>
      <c r="D24" s="5"/>
      <c r="E24" s="5"/>
      <c r="F24" s="5"/>
      <c r="G24" s="18"/>
    </row>
    <row r="25" spans="1:7" ht="15.75">
      <c r="A25" s="5"/>
      <c r="B25" s="5" t="s">
        <v>20</v>
      </c>
      <c r="C25" s="5"/>
      <c r="D25" s="5"/>
      <c r="E25" s="5"/>
      <c r="F25" s="5"/>
      <c r="G25" s="18">
        <f>(10500+G6*(1.01*47+0.02*25)*1.25)+15000+40000</f>
        <v>149447.5</v>
      </c>
    </row>
    <row r="26" spans="1:7" ht="15.75">
      <c r="A26" s="5"/>
      <c r="B26" s="5" t="s">
        <v>21</v>
      </c>
      <c r="C26" s="5"/>
      <c r="D26" s="5"/>
      <c r="E26" s="5"/>
      <c r="F26" s="5"/>
      <c r="G26" s="18">
        <v>7000</v>
      </c>
    </row>
    <row r="27" spans="1:7" ht="15.75">
      <c r="A27" s="5"/>
      <c r="B27" s="5" t="s">
        <v>22</v>
      </c>
      <c r="C27" s="5"/>
      <c r="D27" s="5"/>
      <c r="E27" s="5"/>
      <c r="F27" s="5"/>
      <c r="G27" s="18">
        <f>(5*800+8888.37+15000+4500+2000)*1.25+(17000/0.75)</f>
        <v>65652.12916666667</v>
      </c>
    </row>
    <row r="28" spans="1:7" ht="15.75">
      <c r="A28" s="5"/>
      <c r="B28" s="5" t="s">
        <v>23</v>
      </c>
      <c r="C28" s="5"/>
      <c r="D28" s="5"/>
      <c r="E28" s="5"/>
      <c r="F28" s="5"/>
      <c r="G28" s="18">
        <v>20500</v>
      </c>
    </row>
    <row r="29" spans="1:7" ht="15.75">
      <c r="A29" s="5"/>
      <c r="B29" s="5" t="s">
        <v>24</v>
      </c>
      <c r="C29" s="5"/>
      <c r="D29" s="5"/>
      <c r="E29" s="5"/>
      <c r="F29" s="5"/>
      <c r="G29" s="18">
        <f>(49/0.75)*5*G6</f>
        <v>457333.33333333326</v>
      </c>
    </row>
    <row r="30" spans="1:7" ht="15.75">
      <c r="A30" s="5"/>
      <c r="B30" s="5" t="s">
        <v>25</v>
      </c>
      <c r="C30" s="5"/>
      <c r="D30" s="5"/>
      <c r="E30" s="5"/>
      <c r="F30" s="5"/>
      <c r="G30" s="18">
        <v>20000</v>
      </c>
    </row>
    <row r="31" spans="1:7" ht="15.75">
      <c r="A31" s="5"/>
      <c r="B31" s="5" t="s">
        <v>26</v>
      </c>
      <c r="C31" s="5"/>
      <c r="D31" s="5"/>
      <c r="E31" s="5"/>
      <c r="F31" s="5"/>
      <c r="G31" s="18">
        <v>98000</v>
      </c>
    </row>
    <row r="32" spans="1:7" ht="15.75">
      <c r="A32" s="5"/>
      <c r="B32" s="5" t="s">
        <v>27</v>
      </c>
      <c r="C32" s="5"/>
      <c r="D32" s="5"/>
      <c r="E32" s="5"/>
      <c r="F32" s="5"/>
      <c r="G32" s="22">
        <v>2000</v>
      </c>
    </row>
    <row r="33" spans="1:7" ht="15.75">
      <c r="A33" s="9" t="s">
        <v>28</v>
      </c>
      <c r="B33" s="12"/>
      <c r="C33" s="12"/>
      <c r="D33" s="12"/>
      <c r="E33" s="12"/>
      <c r="F33" s="11"/>
      <c r="G33" s="20">
        <f>SUM(G17:G32)</f>
        <v>890815.4624999999</v>
      </c>
    </row>
    <row r="34" spans="1:7" ht="15.75">
      <c r="A34" s="5"/>
      <c r="B34" s="5"/>
      <c r="C34" s="5"/>
      <c r="D34" s="5"/>
      <c r="E34" s="5"/>
      <c r="F34" s="5"/>
      <c r="G34" s="23"/>
    </row>
    <row r="35" spans="1:7" ht="15.75">
      <c r="A35" s="9" t="s">
        <v>29</v>
      </c>
      <c r="B35" s="11"/>
      <c r="C35" s="11"/>
      <c r="D35" s="11"/>
      <c r="E35" s="11"/>
      <c r="F35" s="10"/>
      <c r="G35" s="20">
        <f>G14-G33</f>
        <v>1684.5375000000931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jhawkins</dc:creator>
  <cp:keywords/>
  <dc:description/>
  <cp:lastModifiedBy>Everett O. Rigsbee</cp:lastModifiedBy>
  <cp:lastPrinted>2005-07-22T21:11:42Z</cp:lastPrinted>
  <dcterms:created xsi:type="dcterms:W3CDTF">2005-05-20T17:18:58Z</dcterms:created>
  <dcterms:modified xsi:type="dcterms:W3CDTF">2005-07-22T21:14:04Z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128011038</vt:i4>
  </property>
  <property fmtid="{D5CDD505-2E9C-101B-9397-08002B2CF9AE}" pid="3" name="_EmailSubject">
    <vt:lpwstr>[802SEC] Material presented (or not) at the Friday EC meeting</vt:lpwstr>
  </property>
  <property fmtid="{D5CDD505-2E9C-101B-9397-08002B2CF9AE}" pid="4" name="_AuthorEmail">
    <vt:lpwstr>everett.o.rigsbee@boeing.com</vt:lpwstr>
  </property>
  <property fmtid="{D5CDD505-2E9C-101B-9397-08002B2CF9AE}" pid="5" name="_AuthorEmailDisplayName">
    <vt:lpwstr>Rigsbee, Everett O</vt:lpwstr>
  </property>
  <property fmtid="{D5CDD505-2E9C-101B-9397-08002B2CF9AE}" pid="6" name="_PreviousAdHocReviewCycleID">
    <vt:i4>700065839</vt:i4>
  </property>
</Properties>
</file>