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" windowWidth="14295" windowHeight="6870" tabRatio="595" activeTab="5"/>
  </bookViews>
  <sheets>
    <sheet name="Overview" sheetId="1" r:id="rId1"/>
    <sheet name="ThNov9" sheetId="2" r:id="rId2"/>
    <sheet name="FriNov10" sheetId="3" r:id="rId3"/>
    <sheet name="SaNov11" sheetId="4" r:id="rId4"/>
    <sheet name="SuNov12" sheetId="5" r:id="rId5"/>
    <sheet name="MoNov13" sheetId="6" r:id="rId6"/>
    <sheet name="TuNov14" sheetId="7" r:id="rId7"/>
    <sheet name="WeNov15" sheetId="8" r:id="rId8"/>
    <sheet name="ThNov16" sheetId="9" r:id="rId9"/>
    <sheet name="FrNov17" sheetId="10" r:id="rId10"/>
    <sheet name="SaNov18" sheetId="11" r:id="rId11"/>
    <sheet name="SuNov19" sheetId="12" r:id="rId12"/>
    <sheet name="MoNov20" sheetId="13" r:id="rId13"/>
  </sheets>
  <definedNames>
    <definedName name="_xlnm._FilterDatabase" localSheetId="0" hidden="1">'Overview'!$A$1:$IT$225</definedName>
    <definedName name="_xlnm.Print_Area" localSheetId="2">'FriNov10'!$A$1:$BD$52</definedName>
    <definedName name="_xlnm.Print_Area" localSheetId="9">'FrNov17'!$A$1:$BD$53</definedName>
    <definedName name="_xlnm.Print_Area" localSheetId="5">'MoNov13'!$A$1:$BD$53</definedName>
    <definedName name="_xlnm.Print_Area" localSheetId="12">'MoNov20'!$A$1:$BD$53</definedName>
    <definedName name="_xlnm.Print_Area" localSheetId="0">'Overview'!$A$1:$J$204</definedName>
    <definedName name="_xlnm.Print_Area" localSheetId="3">'SaNov11'!$A$1:$BD$53</definedName>
    <definedName name="_xlnm.Print_Area" localSheetId="10">'SaNov18'!$A$1:$BD$53</definedName>
    <definedName name="_xlnm.Print_Area" localSheetId="4">'SuNov12'!$A$1:$BD$53</definedName>
    <definedName name="_xlnm.Print_Area" localSheetId="11">'SuNov19'!$A$1:$BD$53</definedName>
    <definedName name="_xlnm.Print_Area" localSheetId="8">'ThNov16'!$A$1:$BD$53</definedName>
    <definedName name="_xlnm.Print_Area" localSheetId="1">'ThNov9'!$A$1:$BD$52</definedName>
    <definedName name="_xlnm.Print_Area" localSheetId="6">'TuNov14'!$A$1:$BD$53</definedName>
    <definedName name="_xlnm.Print_Area" localSheetId="7">'WeNov15'!$A$1:$BD$53</definedName>
    <definedName name="_xlnm.Print_Titles" localSheetId="2">'FriNov10'!$A:$G</definedName>
    <definedName name="_xlnm.Print_Titles" localSheetId="9">'FrNov17'!$A:$G</definedName>
    <definedName name="_xlnm.Print_Titles" localSheetId="5">'MoNov13'!$A:$G</definedName>
    <definedName name="_xlnm.Print_Titles" localSheetId="12">'MoNov20'!$A:$G</definedName>
    <definedName name="_xlnm.Print_Titles" localSheetId="0">'Overview'!$1:$1</definedName>
    <definedName name="_xlnm.Print_Titles" localSheetId="3">'SaNov11'!$A:$G</definedName>
    <definedName name="_xlnm.Print_Titles" localSheetId="10">'SaNov18'!$A:$G</definedName>
    <definedName name="_xlnm.Print_Titles" localSheetId="4">'SuNov12'!$A:$G</definedName>
    <definedName name="_xlnm.Print_Titles" localSheetId="11">'SuNov19'!$A:$G</definedName>
    <definedName name="_xlnm.Print_Titles" localSheetId="8">'ThNov16'!$A:$G</definedName>
    <definedName name="_xlnm.Print_Titles" localSheetId="1">'ThNov9'!$A:$G</definedName>
    <definedName name="_xlnm.Print_Titles" localSheetId="6">'TuNov14'!$A:$G</definedName>
    <definedName name="_xlnm.Print_Titles" localSheetId="7">'WeNov15'!$A:$G</definedName>
  </definedNames>
  <calcPr fullCalcOnLoad="1"/>
</workbook>
</file>

<file path=xl/sharedStrings.xml><?xml version="1.0" encoding="utf-8"?>
<sst xmlns="http://schemas.openxmlformats.org/spreadsheetml/2006/main" count="3642" uniqueCount="389">
  <si>
    <t>Day</t>
  </si>
  <si>
    <t>Time</t>
  </si>
  <si>
    <t>Grp</t>
  </si>
  <si>
    <t>Meeting</t>
  </si>
  <si>
    <t>Set Up</t>
  </si>
  <si>
    <t>Set</t>
  </si>
  <si>
    <t>Request</t>
  </si>
  <si>
    <t>Room</t>
  </si>
  <si>
    <t>Special</t>
  </si>
  <si>
    <t>Sunday</t>
  </si>
  <si>
    <t>8a-6p</t>
  </si>
  <si>
    <t>802.0</t>
  </si>
  <si>
    <t>Executive Sub-Committee Mtgs</t>
  </si>
  <si>
    <t>XC</t>
  </si>
  <si>
    <t>802.3</t>
  </si>
  <si>
    <t>ap (Backplane Ethernet)</t>
  </si>
  <si>
    <t>Boardroom</t>
  </si>
  <si>
    <t>2-5p</t>
  </si>
  <si>
    <t>802 Architecture Meeting</t>
  </si>
  <si>
    <t>4-5p</t>
  </si>
  <si>
    <t>New Members Orientation</t>
  </si>
  <si>
    <t>5-6:30p</t>
  </si>
  <si>
    <t>6-10p</t>
  </si>
  <si>
    <t>LMSC P&amp;P Review</t>
  </si>
  <si>
    <t>7-9:30p</t>
  </si>
  <si>
    <t>WG CAC</t>
  </si>
  <si>
    <t>AC Meeting</t>
  </si>
  <si>
    <t>Monday</t>
  </si>
  <si>
    <t>8-9:30a</t>
  </si>
  <si>
    <t>TGU</t>
  </si>
  <si>
    <t>TGK</t>
  </si>
  <si>
    <t>TGT</t>
  </si>
  <si>
    <t>8-10:30a</t>
  </si>
  <si>
    <t>Executive Committee</t>
  </si>
  <si>
    <t>8-11a</t>
  </si>
  <si>
    <t>Wireless Architecture Sub Group</t>
  </si>
  <si>
    <t>TGR</t>
  </si>
  <si>
    <t>9-11a</t>
  </si>
  <si>
    <t>9:30-11a</t>
  </si>
  <si>
    <t>TGP</t>
  </si>
  <si>
    <t>TGW</t>
  </si>
  <si>
    <t>TGM</t>
  </si>
  <si>
    <t>TGV</t>
  </si>
  <si>
    <t>11a-12n</t>
  </si>
  <si>
    <t xml:space="preserve">IEEE 802 Opening Plenary </t>
  </si>
  <si>
    <t>WG Opening Plenary</t>
  </si>
  <si>
    <t>1:30-3:30p</t>
  </si>
  <si>
    <t>Riser</t>
  </si>
  <si>
    <t>SR+HT3+TM+FM+LCD+XV</t>
  </si>
  <si>
    <t>1-6p</t>
  </si>
  <si>
    <t>802.21</t>
  </si>
  <si>
    <t>CSMA/CD WG Opening Plenary</t>
  </si>
  <si>
    <t>RR TAG</t>
  </si>
  <si>
    <t>1:30-6p</t>
  </si>
  <si>
    <t>RPR</t>
  </si>
  <si>
    <t>4-6p</t>
  </si>
  <si>
    <t>WRAN</t>
  </si>
  <si>
    <t>TG3c</t>
  </si>
  <si>
    <t>TG4a</t>
  </si>
  <si>
    <t>WNG SG</t>
  </si>
  <si>
    <t>TGS</t>
  </si>
  <si>
    <t>NetMan</t>
  </si>
  <si>
    <t>Tutorial #1</t>
  </si>
  <si>
    <t>Tuesday</t>
  </si>
  <si>
    <t>7-8a</t>
  </si>
  <si>
    <t>802.11</t>
  </si>
  <si>
    <t>Editors Meeting</t>
  </si>
  <si>
    <t>8-10a</t>
  </si>
  <si>
    <t>8a-12n</t>
  </si>
  <si>
    <t>8a-12:30p</t>
  </si>
  <si>
    <t>TG5</t>
  </si>
  <si>
    <t>802.19</t>
  </si>
  <si>
    <t>BR</t>
  </si>
  <si>
    <t>8:30a-6p</t>
  </si>
  <si>
    <t>SR+HT+FC+LCD</t>
  </si>
  <si>
    <t>10:30a-12:30p</t>
  </si>
  <si>
    <t>LE</t>
  </si>
  <si>
    <t>Wednesday</t>
  </si>
  <si>
    <t>ITU Ad Hoc</t>
  </si>
  <si>
    <t>WG Mid-Session Plenary</t>
  </si>
  <si>
    <t>WG Meeting</t>
  </si>
  <si>
    <t>6:30-9p</t>
  </si>
  <si>
    <t>Social Reception</t>
  </si>
  <si>
    <t>REC</t>
  </si>
  <si>
    <t>Thursday</t>
  </si>
  <si>
    <t>CSMA/CD WG Closing Plenary</t>
  </si>
  <si>
    <t>7-10p</t>
  </si>
  <si>
    <t>WG Closing Plenary</t>
  </si>
  <si>
    <t>7:30-9:30p</t>
  </si>
  <si>
    <t>8:30-9:30p</t>
  </si>
  <si>
    <t>Prep Mtg</t>
  </si>
  <si>
    <t>Friday</t>
  </si>
  <si>
    <t>8a-10a</t>
  </si>
  <si>
    <t>8a-1p</t>
  </si>
  <si>
    <t>Special Set</t>
  </si>
  <si>
    <t>Key:</t>
  </si>
  <si>
    <t>DA</t>
  </si>
  <si>
    <t>Digital Amplifier</t>
  </si>
  <si>
    <t>FC</t>
  </si>
  <si>
    <t>Flip Chart</t>
  </si>
  <si>
    <t>FM</t>
  </si>
  <si>
    <t>Floor Microphone - for audience</t>
  </si>
  <si>
    <t>HT</t>
  </si>
  <si>
    <t>Headtable (HT4 means Headtable for 4)</t>
  </si>
  <si>
    <t>All meetings with HT must have a VGA cable long enough to reach from the projector to the HT.</t>
  </si>
  <si>
    <t>LCD</t>
  </si>
  <si>
    <t>LCD projector + screen</t>
  </si>
  <si>
    <t>OH</t>
  </si>
  <si>
    <t>Overhead projector + screen</t>
  </si>
  <si>
    <t>PD</t>
  </si>
  <si>
    <t xml:space="preserve">Podium </t>
  </si>
  <si>
    <t>PM</t>
  </si>
  <si>
    <t>Podium Microphone</t>
  </si>
  <si>
    <t>SB</t>
  </si>
  <si>
    <t>Switch Box</t>
  </si>
  <si>
    <t>SP</t>
  </si>
  <si>
    <t>phone line for speaker phone (no phone required)</t>
  </si>
  <si>
    <t>SR</t>
  </si>
  <si>
    <t>Schoolroom</t>
  </si>
  <si>
    <t>TM</t>
  </si>
  <si>
    <t>Table Microphone (Microphone on Head Table with long cord)</t>
  </si>
  <si>
    <t>Extra Chairs</t>
  </si>
  <si>
    <t>XV</t>
  </si>
  <si>
    <t>VGA cable from projector to Head Table</t>
  </si>
  <si>
    <t>Joint Wireless Leadership Co-ord Ad-Hoc</t>
  </si>
  <si>
    <t>TGU Ad Hoc</t>
  </si>
  <si>
    <t>WNG</t>
  </si>
  <si>
    <t>SR+HT3+TM+LCD+XV</t>
  </si>
  <si>
    <t>Maintenance</t>
  </si>
  <si>
    <t>Media Independent Handover Services</t>
  </si>
  <si>
    <t>SR+HT+TM+FM+LCD+PM+PD+XV</t>
  </si>
  <si>
    <t>XV to PD &amp; HT</t>
  </si>
  <si>
    <t>10 XC</t>
  </si>
  <si>
    <t>Pre-Meeting #1</t>
  </si>
  <si>
    <t>1-5p</t>
  </si>
  <si>
    <t>Opening Plenary</t>
  </si>
  <si>
    <t>SR+HT+TM+FM+FC+LCD</t>
  </si>
  <si>
    <t>Track #1</t>
  </si>
  <si>
    <t>Track #2</t>
  </si>
  <si>
    <t>Track #3</t>
  </si>
  <si>
    <t>9a-5p</t>
  </si>
  <si>
    <t>1:30-5p</t>
  </si>
  <si>
    <t>SR+HT4+TM+FM+LCD+XV</t>
  </si>
  <si>
    <t>SR+HT4+TM+PD+PM+FM+LCD+SB+XV</t>
  </si>
  <si>
    <t>1-6:30p</t>
  </si>
  <si>
    <t>SR+HT+TM+LCD+XV</t>
  </si>
  <si>
    <t>8:30a-12n</t>
  </si>
  <si>
    <t>SR+HT+LCD+XV</t>
  </si>
  <si>
    <t>at (DTE Power Enhancements)</t>
  </si>
  <si>
    <t>10-11a</t>
  </si>
  <si>
    <t>Newcomer Training</t>
  </si>
  <si>
    <t>A</t>
  </si>
  <si>
    <t>B</t>
  </si>
  <si>
    <t>SR+HT20+6TM+PD+PM+2FM+3LCD+SB+DA+XV</t>
  </si>
  <si>
    <t>US20+LCD+XV+10XC</t>
  </si>
  <si>
    <t>Hotel:</t>
  </si>
  <si>
    <t>AV</t>
  </si>
  <si>
    <t>Mtg Room</t>
  </si>
  <si>
    <t>Capacity</t>
  </si>
  <si>
    <t>Style</t>
  </si>
  <si>
    <t>LCD #</t>
  </si>
  <si>
    <t>Notes</t>
  </si>
  <si>
    <t>7:00a</t>
  </si>
  <si>
    <t>7:30a</t>
  </si>
  <si>
    <t>8:00a</t>
  </si>
  <si>
    <t>8:30a</t>
  </si>
  <si>
    <t>9:00a</t>
  </si>
  <si>
    <t>9:30a</t>
  </si>
  <si>
    <t>10:00a</t>
  </si>
  <si>
    <t>10:30a</t>
  </si>
  <si>
    <t>11:00a</t>
  </si>
  <si>
    <t>11:30a</t>
  </si>
  <si>
    <t>12:00p</t>
  </si>
  <si>
    <t>12:30p</t>
  </si>
  <si>
    <t>1:00p</t>
  </si>
  <si>
    <t>1:30p</t>
  </si>
  <si>
    <t>2:00p</t>
  </si>
  <si>
    <t>2:30p</t>
  </si>
  <si>
    <t>3:00p</t>
  </si>
  <si>
    <t>3:30p</t>
  </si>
  <si>
    <t>4:00p</t>
  </si>
  <si>
    <t>4:30p</t>
  </si>
  <si>
    <t>5:00p</t>
  </si>
  <si>
    <t>5:30p</t>
  </si>
  <si>
    <t>6:00p</t>
  </si>
  <si>
    <t>6:30p</t>
  </si>
  <si>
    <t>7:00p</t>
  </si>
  <si>
    <t>7:30p</t>
  </si>
  <si>
    <t>8:00p</t>
  </si>
  <si>
    <t>8:30p</t>
  </si>
  <si>
    <t>9:00p</t>
  </si>
  <si>
    <t>9:30p</t>
  </si>
  <si>
    <t>10:00p</t>
  </si>
  <si>
    <t>10:30p</t>
  </si>
  <si>
    <t>11:00p</t>
  </si>
  <si>
    <t>Poduim</t>
  </si>
  <si>
    <t>Head Table</t>
  </si>
  <si>
    <t>Screens</t>
  </si>
  <si>
    <t>Microphones</t>
  </si>
  <si>
    <t>Mixer</t>
  </si>
  <si>
    <t>D.A.</t>
  </si>
  <si>
    <t>Overhead Projector</t>
  </si>
  <si>
    <t># of Power Strips</t>
  </si>
  <si>
    <t>6X6</t>
  </si>
  <si>
    <t>8X8</t>
  </si>
  <si>
    <t>10X10</t>
  </si>
  <si>
    <t>Table</t>
  </si>
  <si>
    <t>Floor</t>
  </si>
  <si>
    <t>Podium</t>
  </si>
  <si>
    <t>US</t>
  </si>
  <si>
    <t>IEEE 802 Network Office - 24 hr Secure Hold</t>
  </si>
  <si>
    <t>IEEE 802 Office - 24 hr Secure Hold</t>
  </si>
  <si>
    <t>BR+LCD+4XC</t>
  </si>
  <si>
    <t>C</t>
  </si>
  <si>
    <t>D</t>
  </si>
  <si>
    <t>F</t>
  </si>
  <si>
    <t>G</t>
  </si>
  <si>
    <t>H</t>
  </si>
  <si>
    <t>SR+HT4+TM+PD+PM+2FM+SB+LCD+XV</t>
  </si>
  <si>
    <t>BR+LCD+2XC</t>
  </si>
  <si>
    <t>.11 CAC</t>
  </si>
  <si>
    <t>BR+LCD+XV</t>
  </si>
  <si>
    <t>7:30-8:30p</t>
  </si>
  <si>
    <t>Level</t>
  </si>
  <si>
    <t>Tutorial #2</t>
  </si>
  <si>
    <t>Second</t>
  </si>
  <si>
    <t>Tutorial #3</t>
  </si>
  <si>
    <t>E</t>
  </si>
  <si>
    <t>I</t>
  </si>
  <si>
    <t>Windsor</t>
  </si>
  <si>
    <t>Special set</t>
  </si>
  <si>
    <t>802 Arch</t>
  </si>
  <si>
    <t>Tutorials</t>
  </si>
  <si>
    <t>.15 AC</t>
  </si>
  <si>
    <t>Wireless Coexistence TAG</t>
  </si>
  <si>
    <t>IG-BAN</t>
  </si>
  <si>
    <t xml:space="preserve">Relay  </t>
  </si>
  <si>
    <t>10:30a-6p</t>
  </si>
  <si>
    <t>TGN 1 Ad Hoc</t>
  </si>
  <si>
    <t>TGS Ad Hoc</t>
  </si>
  <si>
    <t>TGV Ad Hoc</t>
  </si>
  <si>
    <t>TGY</t>
  </si>
  <si>
    <t>TGN 1</t>
  </si>
  <si>
    <t>TGN 2</t>
  </si>
  <si>
    <t>TGN 3</t>
  </si>
  <si>
    <t>TGN 4</t>
  </si>
  <si>
    <t>SR+HT4+TM+PD+PM+2FM+LCD+SB+XV</t>
  </si>
  <si>
    <t>4XC</t>
  </si>
  <si>
    <t>SR+HT4+TM+LCD+XV</t>
  </si>
  <si>
    <t>20US+100SR+6TM+FM+2LCD</t>
  </si>
  <si>
    <t>802.11/.15/.18/.19/.21/.22</t>
  </si>
  <si>
    <t>10:30a-12n</t>
  </si>
  <si>
    <t>Tutorial #4</t>
  </si>
  <si>
    <t>3x6' tbl + 6 chairs</t>
  </si>
  <si>
    <t>Phone line</t>
  </si>
  <si>
    <t>20US+100SR+10TM+FM+2LCD</t>
  </si>
  <si>
    <t>1:30-3p</t>
  </si>
  <si>
    <t>Totals</t>
  </si>
  <si>
    <t>Landmark</t>
  </si>
  <si>
    <t>Reunion</t>
  </si>
  <si>
    <t>Pegasus</t>
  </si>
  <si>
    <t>Cherokee</t>
  </si>
  <si>
    <t>Bryan-Beeman</t>
  </si>
  <si>
    <t>Crockett</t>
  </si>
  <si>
    <t>Moreno</t>
  </si>
  <si>
    <t>Pryor</t>
  </si>
  <si>
    <t>Reverchon</t>
  </si>
  <si>
    <t>Sanger</t>
  </si>
  <si>
    <t>Cotton Bowl</t>
  </si>
  <si>
    <t>Baker</t>
  </si>
  <si>
    <t>Cockrell</t>
  </si>
  <si>
    <t>Cumberland Hall</t>
  </si>
  <si>
    <t>J</t>
  </si>
  <si>
    <t>K</t>
  </si>
  <si>
    <t>L</t>
  </si>
  <si>
    <t>Pullman</t>
  </si>
  <si>
    <t>Wireless Mobility</t>
  </si>
  <si>
    <t>SR+(2)HT3+2TM+2FM+LCD+XV+SB</t>
  </si>
  <si>
    <t>HT on each side of screen</t>
  </si>
  <si>
    <t>Lobby</t>
  </si>
  <si>
    <t>Landmark B</t>
  </si>
  <si>
    <t>Atrium</t>
  </si>
  <si>
    <t>Reunion GH</t>
  </si>
  <si>
    <t>Landmark A</t>
  </si>
  <si>
    <t>Landmark D</t>
  </si>
  <si>
    <t>Reunion H</t>
  </si>
  <si>
    <t>Reunion F</t>
  </si>
  <si>
    <t>Reunion E</t>
  </si>
  <si>
    <t>Reunion A</t>
  </si>
  <si>
    <t>Reunion B</t>
  </si>
  <si>
    <t>Landmark C</t>
  </si>
  <si>
    <t>Union</t>
  </si>
  <si>
    <t>Exhibit</t>
  </si>
  <si>
    <t>Cumberland A</t>
  </si>
  <si>
    <t>Cumberland E</t>
  </si>
  <si>
    <t>Cumberland D</t>
  </si>
  <si>
    <t>Moreno AB</t>
  </si>
  <si>
    <t>Cumberland F</t>
  </si>
  <si>
    <t>Cumberland J</t>
  </si>
  <si>
    <t>Cumberland K</t>
  </si>
  <si>
    <t>Cumberland L</t>
  </si>
  <si>
    <t>Reverchon AB</t>
  </si>
  <si>
    <t>Sanger AB</t>
  </si>
  <si>
    <t>Pryor AB</t>
  </si>
  <si>
    <t>Kessler</t>
  </si>
  <si>
    <t>Union Station</t>
  </si>
  <si>
    <t>2XC</t>
  </si>
  <si>
    <t>Stationmaster</t>
  </si>
  <si>
    <t>Dealey</t>
  </si>
  <si>
    <t>Club Car</t>
  </si>
  <si>
    <t>Comet</t>
  </si>
  <si>
    <t>Hyatt Regency Dallas</t>
  </si>
  <si>
    <t>Gaston</t>
  </si>
  <si>
    <t>McMillan</t>
  </si>
  <si>
    <t>BR+SP+LCD+2XC</t>
  </si>
  <si>
    <t>802 SEC</t>
  </si>
  <si>
    <t>SR+HT4+TM+PD+PM+LCD+SB+XV</t>
  </si>
  <si>
    <t>SR+HT+TM+SB+LCD+XV</t>
  </si>
  <si>
    <t>New mem</t>
  </si>
  <si>
    <t>Leaders</t>
  </si>
  <si>
    <t>BR 30</t>
  </si>
  <si>
    <t>6:30-7:30p</t>
  </si>
  <si>
    <t>1:30-2:30p</t>
  </si>
  <si>
    <t>2:30-3:30p</t>
  </si>
  <si>
    <t>SG4c</t>
  </si>
  <si>
    <t>SR+HT4+LCD+XV</t>
  </si>
  <si>
    <t>SR+HT4+PD+PM+LCD+XV</t>
  </si>
  <si>
    <t>SG4d</t>
  </si>
  <si>
    <t>SR+HT4+PD+LCD+XV</t>
  </si>
  <si>
    <t>8a-3:30p</t>
  </si>
  <si>
    <t>Track #4</t>
  </si>
  <si>
    <t>9a-12n</t>
  </si>
  <si>
    <t>ar (Rate Management)</t>
  </si>
  <si>
    <t>HSSG</t>
  </si>
  <si>
    <t>TGR Ad Hoc</t>
  </si>
  <si>
    <t>TGT Ad Hoc</t>
  </si>
  <si>
    <t>TGW Ad Hoc</t>
  </si>
  <si>
    <t>10:30a-3:30p</t>
  </si>
  <si>
    <t xml:space="preserve">802.11/802.21 </t>
  </si>
  <si>
    <t>TGU &amp; 802.21 Joint Meeting</t>
  </si>
  <si>
    <t>SR+HT5+2TM+LCD+XV</t>
  </si>
  <si>
    <t>BR+LCD+5XC</t>
  </si>
  <si>
    <t>SR+HT+TM+FM+LCD+SB+PM+PD+XV</t>
  </si>
  <si>
    <t>TG1</t>
  </si>
  <si>
    <t>TG2</t>
  </si>
  <si>
    <t>Set up changes</t>
  </si>
  <si>
    <t>802 SEC 20US+100SR+10TM+FM+2LCD</t>
  </si>
  <si>
    <t>Reunion C</t>
  </si>
  <si>
    <t>8-12:30p</t>
  </si>
  <si>
    <t>802.11 TGN1</t>
  </si>
  <si>
    <t>802.11 TGS</t>
  </si>
  <si>
    <t>802.16 OP</t>
  </si>
  <si>
    <t>802.1 OP</t>
  </si>
  <si>
    <t>802.3 OP</t>
  </si>
  <si>
    <t>5XC</t>
  </si>
  <si>
    <t>Project Planning</t>
  </si>
  <si>
    <t>Cumberland H</t>
  </si>
  <si>
    <t xml:space="preserve"> </t>
  </si>
  <si>
    <t>Cumberland B</t>
  </si>
  <si>
    <t>Cumberland C</t>
  </si>
  <si>
    <t>Cumberland G</t>
  </si>
  <si>
    <t>10XC</t>
  </si>
  <si>
    <t>Reunion G</t>
  </si>
  <si>
    <t>Cottonbowl</t>
  </si>
  <si>
    <t>Cumberland I</t>
  </si>
  <si>
    <t>riser</t>
  </si>
  <si>
    <t>SR+HT+TM+PD+LCD+XV</t>
  </si>
  <si>
    <t>SR+HT+LCD</t>
  </si>
  <si>
    <t>Arch</t>
  </si>
  <si>
    <t>802.11s: WLAN Mesh Networking</t>
  </si>
  <si>
    <t>6:30-8p</t>
  </si>
  <si>
    <t>IEEE 802.16 and IMT-Advanced</t>
  </si>
  <si>
    <t>8-9:30p</t>
  </si>
  <si>
    <t>Overview of 802.15.5 WPAN MESH</t>
  </si>
  <si>
    <t>Overview of CALM-related projects and standards activities in Europe and their synergies with IEEE 802 efforts.</t>
  </si>
  <si>
    <t>CFI</t>
  </si>
  <si>
    <t>IEEE 802.3  –  Rapid PHY Selection for Reduced Energy Consumption</t>
  </si>
  <si>
    <t>TBD</t>
  </si>
  <si>
    <t>Recheveron</t>
  </si>
  <si>
    <t>7 2-way radios</t>
  </si>
  <si>
    <t>av (10G EPON TF)</t>
  </si>
  <si>
    <t>8-10p</t>
  </si>
  <si>
    <t>802.3`</t>
  </si>
  <si>
    <t>CFI Rehearsal</t>
  </si>
  <si>
    <t>802.11y/802.16h Joint Meeting</t>
  </si>
  <si>
    <t>802.11/802.16</t>
  </si>
  <si>
    <t>8-9:45p</t>
  </si>
  <si>
    <t>SR+HT6+2TM+SB+LCD+PD+PM+2FM+XV+DA</t>
  </si>
  <si>
    <t>930a-11a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</si>
</sst>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1" xfId="0" applyFont="1" applyFill="1" applyBorder="1" applyAlignment="1">
      <alignment vertical="top"/>
    </xf>
    <xf numFmtId="49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4" fillId="3" borderId="4" xfId="0" applyFont="1" applyFill="1" applyBorder="1" applyAlignment="1">
      <alignment horizontal="left"/>
    </xf>
    <xf numFmtId="0" fontId="0" fillId="3" borderId="4" xfId="0" applyFill="1" applyBorder="1" applyAlignment="1">
      <alignment wrapText="1" shrinkToFit="1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wrapText="1" shrinkToFit="1"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textRotation="90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 textRotation="90"/>
    </xf>
    <xf numFmtId="0" fontId="0" fillId="0" borderId="12" xfId="0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3" xfId="0" applyBorder="1" applyAlignment="1">
      <alignment vertical="top"/>
    </xf>
    <xf numFmtId="0" fontId="4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3" borderId="18" xfId="0" applyFill="1" applyBorder="1" applyAlignment="1">
      <alignment wrapText="1" shrinkToFit="1"/>
    </xf>
    <xf numFmtId="0" fontId="0" fillId="0" borderId="19" xfId="0" applyBorder="1" applyAlignment="1">
      <alignment horizontal="center" vertical="center" textRotation="90"/>
    </xf>
    <xf numFmtId="0" fontId="0" fillId="3" borderId="20" xfId="0" applyFill="1" applyBorder="1" applyAlignment="1">
      <alignment horizontal="center" textRotation="90" wrapText="1" shrinkToFit="1"/>
    </xf>
    <xf numFmtId="0" fontId="0" fillId="2" borderId="9" xfId="0" applyFill="1" applyBorder="1" applyAlignment="1">
      <alignment horizontal="center" textRotation="90"/>
    </xf>
    <xf numFmtId="0" fontId="0" fillId="3" borderId="14" xfId="0" applyFill="1" applyBorder="1" applyAlignment="1">
      <alignment wrapText="1" shrinkToFit="1"/>
    </xf>
    <xf numFmtId="0" fontId="4" fillId="3" borderId="15" xfId="0" applyFont="1" applyFill="1" applyBorder="1" applyAlignment="1">
      <alignment horizontal="center" vertical="center" textRotation="90"/>
    </xf>
    <xf numFmtId="0" fontId="0" fillId="3" borderId="21" xfId="0" applyFill="1" applyBorder="1" applyAlignment="1">
      <alignment horizontal="center" textRotation="90" wrapText="1" shrinkToFit="1"/>
    </xf>
    <xf numFmtId="0" fontId="0" fillId="0" borderId="22" xfId="0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3" borderId="15" xfId="0" applyFill="1" applyBorder="1" applyAlignment="1">
      <alignment horizontal="left" wrapText="1" shrinkToFit="1"/>
    </xf>
    <xf numFmtId="0" fontId="0" fillId="0" borderId="2" xfId="0" applyBorder="1" applyAlignment="1">
      <alignment horizontal="left" vertical="center" textRotation="90"/>
    </xf>
    <xf numFmtId="0" fontId="0" fillId="0" borderId="1" xfId="0" applyBorder="1" applyAlignment="1">
      <alignment horizontal="left" vertical="top"/>
    </xf>
    <xf numFmtId="0" fontId="2" fillId="3" borderId="4" xfId="0" applyFont="1" applyFill="1" applyBorder="1" applyAlignment="1">
      <alignment wrapText="1" shrinkToFit="1"/>
    </xf>
    <xf numFmtId="1" fontId="0" fillId="0" borderId="5" xfId="0" applyNumberFormat="1" applyBorder="1" applyAlignment="1">
      <alignment vertical="top"/>
    </xf>
    <xf numFmtId="1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23" xfId="0" applyFont="1" applyFill="1" applyBorder="1" applyAlignment="1">
      <alignment horizontal="center" textRotation="90" wrapText="1"/>
    </xf>
    <xf numFmtId="0" fontId="2" fillId="0" borderId="5" xfId="0" applyFont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0" xfId="0" applyFill="1" applyAlignment="1">
      <alignment/>
    </xf>
    <xf numFmtId="49" fontId="0" fillId="0" borderId="5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top"/>
    </xf>
    <xf numFmtId="16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 wrapText="1"/>
    </xf>
    <xf numFmtId="16" fontId="0" fillId="0" borderId="5" xfId="0" applyNumberFormat="1" applyFont="1" applyFill="1" applyBorder="1" applyAlignment="1">
      <alignment horizontal="left" vertical="top"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2" fillId="4" borderId="5" xfId="0" applyFont="1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5" fillId="3" borderId="4" xfId="0" applyFont="1" applyFill="1" applyBorder="1" applyAlignment="1">
      <alignment wrapText="1" shrinkToFit="1"/>
    </xf>
    <xf numFmtId="0" fontId="5" fillId="2" borderId="23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0" fontId="2" fillId="6" borderId="1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/>
    </xf>
    <xf numFmtId="0" fontId="2" fillId="7" borderId="1" xfId="0" applyFont="1" applyFill="1" applyBorder="1" applyAlignment="1">
      <alignment vertical="top"/>
    </xf>
    <xf numFmtId="2" fontId="0" fillId="0" borderId="1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3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textRotation="90"/>
    </xf>
    <xf numFmtId="0" fontId="2" fillId="6" borderId="4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25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6" xfId="0" applyBorder="1" applyAlignment="1">
      <alignment/>
    </xf>
    <xf numFmtId="2" fontId="0" fillId="0" borderId="1" xfId="0" applyNumberForma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 textRotation="90"/>
    </xf>
    <xf numFmtId="1" fontId="0" fillId="2" borderId="11" xfId="0" applyNumberForma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left" wrapText="1" shrinkToFit="1"/>
    </xf>
    <xf numFmtId="0" fontId="8" fillId="8" borderId="1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vertical="top"/>
    </xf>
    <xf numFmtId="49" fontId="8" fillId="8" borderId="1" xfId="0" applyNumberFormat="1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center" vertical="top"/>
    </xf>
    <xf numFmtId="0" fontId="8" fillId="8" borderId="0" xfId="0" applyFont="1" applyFill="1" applyAlignment="1">
      <alignment/>
    </xf>
    <xf numFmtId="0" fontId="0" fillId="8" borderId="1" xfId="0" applyFont="1" applyFill="1" applyBorder="1" applyAlignment="1">
      <alignment vertical="top"/>
    </xf>
    <xf numFmtId="49" fontId="0" fillId="8" borderId="1" xfId="0" applyNumberFormat="1" applyFont="1" applyFill="1" applyBorder="1" applyAlignment="1">
      <alignment horizontal="left" vertical="top"/>
    </xf>
    <xf numFmtId="0" fontId="0" fillId="8" borderId="1" xfId="0" applyFont="1" applyFill="1" applyBorder="1" applyAlignment="1">
      <alignment horizontal="center" vertical="top"/>
    </xf>
    <xf numFmtId="0" fontId="0" fillId="8" borderId="0" xfId="0" applyFill="1" applyAlignment="1">
      <alignment/>
    </xf>
    <xf numFmtId="0" fontId="0" fillId="8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7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8" borderId="30" xfId="0" applyFill="1" applyBorder="1" applyAlignment="1">
      <alignment horizontal="center" vertical="top"/>
    </xf>
    <xf numFmtId="0" fontId="0" fillId="8" borderId="31" xfId="0" applyFill="1" applyBorder="1" applyAlignment="1">
      <alignment horizontal="center" vertical="top"/>
    </xf>
    <xf numFmtId="0" fontId="0" fillId="8" borderId="20" xfId="0" applyFill="1" applyBorder="1" applyAlignment="1">
      <alignment horizontal="center" vertical="top"/>
    </xf>
    <xf numFmtId="0" fontId="0" fillId="8" borderId="32" xfId="0" applyFill="1" applyBorder="1" applyAlignment="1">
      <alignment horizontal="center" vertical="top"/>
    </xf>
    <xf numFmtId="0" fontId="0" fillId="8" borderId="33" xfId="0" applyFill="1" applyBorder="1" applyAlignment="1">
      <alignment horizontal="center" vertical="top"/>
    </xf>
    <xf numFmtId="0" fontId="0" fillId="8" borderId="24" xfId="0" applyFill="1" applyBorder="1" applyAlignment="1">
      <alignment horizontal="center" vertical="top"/>
    </xf>
    <xf numFmtId="0" fontId="0" fillId="8" borderId="27" xfId="0" applyFill="1" applyBorder="1" applyAlignment="1">
      <alignment horizontal="center" vertical="top"/>
    </xf>
    <xf numFmtId="0" fontId="0" fillId="8" borderId="25" xfId="0" applyFill="1" applyBorder="1" applyAlignment="1">
      <alignment horizontal="center" vertical="top"/>
    </xf>
    <xf numFmtId="0" fontId="0" fillId="8" borderId="3" xfId="0" applyFill="1" applyBorder="1" applyAlignment="1">
      <alignment horizontal="center" vertical="top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8" borderId="30" xfId="0" applyFill="1" applyBorder="1" applyAlignment="1">
      <alignment vertical="top"/>
    </xf>
    <xf numFmtId="0" fontId="0" fillId="8" borderId="31" xfId="0" applyFill="1" applyBorder="1" applyAlignment="1">
      <alignment vertical="top"/>
    </xf>
    <xf numFmtId="0" fontId="0" fillId="8" borderId="20" xfId="0" applyFill="1" applyBorder="1" applyAlignment="1">
      <alignment vertical="top"/>
    </xf>
    <xf numFmtId="0" fontId="0" fillId="8" borderId="32" xfId="0" applyFill="1" applyBorder="1" applyAlignment="1">
      <alignment vertical="top"/>
    </xf>
    <xf numFmtId="0" fontId="0" fillId="8" borderId="33" xfId="0" applyFill="1" applyBorder="1" applyAlignment="1">
      <alignment vertical="top"/>
    </xf>
    <xf numFmtId="0" fontId="0" fillId="8" borderId="24" xfId="0" applyFill="1" applyBorder="1" applyAlignment="1">
      <alignment vertical="top"/>
    </xf>
    <xf numFmtId="0" fontId="0" fillId="8" borderId="13" xfId="0" applyFill="1" applyBorder="1" applyAlignment="1">
      <alignment vertical="top"/>
    </xf>
    <xf numFmtId="0" fontId="0" fillId="8" borderId="3" xfId="0" applyFill="1" applyBorder="1" applyAlignment="1">
      <alignment vertical="top"/>
    </xf>
    <xf numFmtId="0" fontId="0" fillId="8" borderId="25" xfId="0" applyFill="1" applyBorder="1" applyAlignment="1">
      <alignment vertical="top"/>
    </xf>
    <xf numFmtId="0" fontId="0" fillId="8" borderId="13" xfId="0" applyFill="1" applyBorder="1" applyAlignment="1">
      <alignment horizontal="left" vertical="top"/>
    </xf>
    <xf numFmtId="0" fontId="0" fillId="8" borderId="25" xfId="0" applyFill="1" applyBorder="1" applyAlignment="1">
      <alignment horizontal="left" vertical="top"/>
    </xf>
    <xf numFmtId="0" fontId="0" fillId="8" borderId="3" xfId="0" applyFill="1" applyBorder="1" applyAlignment="1">
      <alignment horizontal="left" vertical="top"/>
    </xf>
    <xf numFmtId="0" fontId="2" fillId="8" borderId="30" xfId="0" applyFont="1" applyFill="1" applyBorder="1" applyAlignment="1">
      <alignment vertical="top" wrapText="1"/>
    </xf>
    <xf numFmtId="0" fontId="2" fillId="8" borderId="20" xfId="0" applyFont="1" applyFill="1" applyBorder="1" applyAlignment="1">
      <alignment vertical="top" wrapText="1"/>
    </xf>
    <xf numFmtId="0" fontId="2" fillId="8" borderId="32" xfId="0" applyFont="1" applyFill="1" applyBorder="1" applyAlignment="1">
      <alignment vertical="top" wrapText="1"/>
    </xf>
    <xf numFmtId="0" fontId="2" fillId="8" borderId="24" xfId="0" applyFont="1" applyFill="1" applyBorder="1" applyAlignment="1">
      <alignment vertical="top" wrapText="1"/>
    </xf>
    <xf numFmtId="0" fontId="0" fillId="9" borderId="13" xfId="0" applyFill="1" applyBorder="1" applyAlignment="1">
      <alignment horizontal="center" vertical="top"/>
    </xf>
    <xf numFmtId="0" fontId="0" fillId="9" borderId="25" xfId="0" applyFill="1" applyBorder="1" applyAlignment="1">
      <alignment horizontal="center" vertical="top"/>
    </xf>
    <xf numFmtId="0" fontId="0" fillId="9" borderId="3" xfId="0" applyFill="1" applyBorder="1" applyAlignment="1">
      <alignment horizontal="center" vertical="top"/>
    </xf>
    <xf numFmtId="0" fontId="0" fillId="9" borderId="30" xfId="0" applyFill="1" applyBorder="1" applyAlignment="1">
      <alignment horizontal="center" vertical="top"/>
    </xf>
    <xf numFmtId="0" fontId="0" fillId="9" borderId="31" xfId="0" applyFill="1" applyBorder="1" applyAlignment="1">
      <alignment horizontal="center" vertical="top"/>
    </xf>
    <xf numFmtId="0" fontId="0" fillId="9" borderId="20" xfId="0" applyFill="1" applyBorder="1" applyAlignment="1">
      <alignment horizontal="center" vertical="top"/>
    </xf>
    <xf numFmtId="0" fontId="0" fillId="9" borderId="32" xfId="0" applyFill="1" applyBorder="1" applyAlignment="1">
      <alignment horizontal="center" vertical="top"/>
    </xf>
    <xf numFmtId="0" fontId="0" fillId="9" borderId="33" xfId="0" applyFill="1" applyBorder="1" applyAlignment="1">
      <alignment horizontal="center" vertical="top"/>
    </xf>
    <xf numFmtId="0" fontId="0" fillId="9" borderId="24" xfId="0" applyFill="1" applyBorder="1" applyAlignment="1">
      <alignment horizontal="center" vertical="top"/>
    </xf>
    <xf numFmtId="0" fontId="0" fillId="9" borderId="13" xfId="0" applyFill="1" applyBorder="1" applyAlignment="1">
      <alignment vertical="top"/>
    </xf>
    <xf numFmtId="0" fontId="0" fillId="9" borderId="25" xfId="0" applyFill="1" applyBorder="1" applyAlignment="1">
      <alignment vertical="top"/>
    </xf>
    <xf numFmtId="0" fontId="0" fillId="9" borderId="3" xfId="0" applyFill="1" applyBorder="1" applyAlignment="1">
      <alignment vertical="top"/>
    </xf>
    <xf numFmtId="0" fontId="0" fillId="9" borderId="30" xfId="0" applyFill="1" applyBorder="1" applyAlignment="1">
      <alignment vertical="top"/>
    </xf>
    <xf numFmtId="0" fontId="0" fillId="9" borderId="31" xfId="0" applyFill="1" applyBorder="1" applyAlignment="1">
      <alignment vertical="top"/>
    </xf>
    <xf numFmtId="0" fontId="0" fillId="9" borderId="20" xfId="0" applyFill="1" applyBorder="1" applyAlignment="1">
      <alignment vertical="top"/>
    </xf>
    <xf numFmtId="0" fontId="0" fillId="9" borderId="32" xfId="0" applyFill="1" applyBorder="1" applyAlignment="1">
      <alignment vertical="top"/>
    </xf>
    <xf numFmtId="0" fontId="0" fillId="9" borderId="33" xfId="0" applyFill="1" applyBorder="1" applyAlignment="1">
      <alignment vertical="top"/>
    </xf>
    <xf numFmtId="0" fontId="0" fillId="9" borderId="24" xfId="0" applyFill="1" applyBorder="1" applyAlignment="1">
      <alignment vertical="top"/>
    </xf>
    <xf numFmtId="0" fontId="0" fillId="9" borderId="30" xfId="0" applyFill="1" applyBorder="1" applyAlignment="1">
      <alignment vertical="top" wrapText="1"/>
    </xf>
    <xf numFmtId="0" fontId="0" fillId="9" borderId="31" xfId="0" applyFill="1" applyBorder="1" applyAlignment="1">
      <alignment vertical="top" wrapText="1"/>
    </xf>
    <xf numFmtId="0" fontId="0" fillId="9" borderId="20" xfId="0" applyFill="1" applyBorder="1" applyAlignment="1">
      <alignment vertical="top" wrapText="1"/>
    </xf>
    <xf numFmtId="0" fontId="0" fillId="9" borderId="32" xfId="0" applyFill="1" applyBorder="1" applyAlignment="1">
      <alignment vertical="top" wrapText="1"/>
    </xf>
    <xf numFmtId="0" fontId="0" fillId="9" borderId="33" xfId="0" applyFill="1" applyBorder="1" applyAlignment="1">
      <alignment vertical="top" wrapText="1"/>
    </xf>
    <xf numFmtId="0" fontId="0" fillId="9" borderId="24" xfId="0" applyFill="1" applyBorder="1" applyAlignment="1">
      <alignment vertical="top" wrapText="1"/>
    </xf>
    <xf numFmtId="2" fontId="0" fillId="9" borderId="34" xfId="0" applyNumberFormat="1" applyFill="1" applyBorder="1" applyAlignment="1">
      <alignment horizontal="center" vertical="top" wrapText="1"/>
    </xf>
    <xf numFmtId="2" fontId="0" fillId="9" borderId="23" xfId="0" applyNumberFormat="1" applyFill="1" applyBorder="1" applyAlignment="1">
      <alignment horizontal="center" vertical="top" wrapText="1"/>
    </xf>
    <xf numFmtId="2" fontId="0" fillId="9" borderId="9" xfId="0" applyNumberFormat="1" applyFill="1" applyBorder="1" applyAlignment="1">
      <alignment horizontal="center" vertical="top" wrapText="1"/>
    </xf>
    <xf numFmtId="0" fontId="2" fillId="9" borderId="18" xfId="0" applyFont="1" applyFill="1" applyBorder="1" applyAlignment="1">
      <alignment vertical="top" wrapText="1"/>
    </xf>
    <xf numFmtId="0" fontId="2" fillId="9" borderId="35" xfId="0" applyFont="1" applyFill="1" applyBorder="1" applyAlignment="1">
      <alignment vertical="top" wrapText="1"/>
    </xf>
    <xf numFmtId="0" fontId="2" fillId="9" borderId="36" xfId="0" applyFont="1" applyFill="1" applyBorder="1" applyAlignment="1">
      <alignment vertical="top" wrapText="1"/>
    </xf>
    <xf numFmtId="0" fontId="2" fillId="9" borderId="37" xfId="0" applyFont="1" applyFill="1" applyBorder="1" applyAlignment="1">
      <alignment vertical="top" wrapText="1"/>
    </xf>
    <xf numFmtId="0" fontId="2" fillId="9" borderId="0" xfId="0" applyFont="1" applyFill="1" applyBorder="1" applyAlignment="1">
      <alignment vertical="top" wrapText="1"/>
    </xf>
    <xf numFmtId="0" fontId="2" fillId="9" borderId="38" xfId="0" applyFont="1" applyFill="1" applyBorder="1" applyAlignment="1">
      <alignment vertical="top" wrapText="1"/>
    </xf>
    <xf numFmtId="0" fontId="2" fillId="9" borderId="32" xfId="0" applyFont="1" applyFill="1" applyBorder="1" applyAlignment="1">
      <alignment vertical="top" wrapText="1"/>
    </xf>
    <xf numFmtId="0" fontId="2" fillId="9" borderId="33" xfId="0" applyFont="1" applyFill="1" applyBorder="1" applyAlignment="1">
      <alignment vertical="top" wrapText="1"/>
    </xf>
    <xf numFmtId="0" fontId="2" fillId="9" borderId="24" xfId="0" applyFont="1" applyFill="1" applyBorder="1" applyAlignment="1">
      <alignment vertical="top" wrapText="1"/>
    </xf>
    <xf numFmtId="0" fontId="0" fillId="9" borderId="13" xfId="0" applyFill="1" applyBorder="1" applyAlignment="1">
      <alignment horizontal="left" vertical="top"/>
    </xf>
    <xf numFmtId="0" fontId="0" fillId="9" borderId="25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8" borderId="13" xfId="0" applyFill="1" applyBorder="1" applyAlignment="1">
      <alignment horizontal="center" vertical="top"/>
    </xf>
    <xf numFmtId="0" fontId="0" fillId="8" borderId="27" xfId="0" applyFill="1" applyBorder="1" applyAlignment="1">
      <alignment vertical="top"/>
    </xf>
    <xf numFmtId="2" fontId="0" fillId="8" borderId="34" xfId="0" applyNumberFormat="1" applyFill="1" applyBorder="1" applyAlignment="1">
      <alignment horizontal="center" vertical="top" wrapText="1"/>
    </xf>
    <xf numFmtId="2" fontId="0" fillId="8" borderId="23" xfId="0" applyNumberFormat="1" applyFill="1" applyBorder="1" applyAlignment="1">
      <alignment horizontal="center" vertical="top" wrapText="1"/>
    </xf>
    <xf numFmtId="2" fontId="0" fillId="8" borderId="9" xfId="0" applyNumberFormat="1" applyFill="1" applyBorder="1" applyAlignment="1">
      <alignment horizontal="center" vertical="top" wrapText="1"/>
    </xf>
    <xf numFmtId="0" fontId="0" fillId="9" borderId="27" xfId="0" applyFill="1" applyBorder="1" applyAlignment="1">
      <alignment horizontal="center" vertical="top"/>
    </xf>
    <xf numFmtId="0" fontId="0" fillId="9" borderId="27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2" fontId="0" fillId="9" borderId="30" xfId="0" applyNumberFormat="1" applyFill="1" applyBorder="1" applyAlignment="1">
      <alignment vertical="top"/>
    </xf>
    <xf numFmtId="2" fontId="0" fillId="9" borderId="20" xfId="0" applyNumberFormat="1" applyFill="1" applyBorder="1" applyAlignment="1">
      <alignment vertical="top"/>
    </xf>
    <xf numFmtId="2" fontId="0" fillId="9" borderId="32" xfId="0" applyNumberFormat="1" applyFill="1" applyBorder="1" applyAlignment="1">
      <alignment vertical="top"/>
    </xf>
    <xf numFmtId="2" fontId="0" fillId="9" borderId="24" xfId="0" applyNumberFormat="1" applyFill="1" applyBorder="1" applyAlignment="1">
      <alignment vertical="top"/>
    </xf>
    <xf numFmtId="0" fontId="0" fillId="8" borderId="1" xfId="0" applyFill="1" applyBorder="1" applyAlignment="1">
      <alignment horizontal="center" vertical="top"/>
    </xf>
    <xf numFmtId="0" fontId="0" fillId="8" borderId="30" xfId="0" applyFill="1" applyBorder="1" applyAlignment="1">
      <alignment vertical="top" wrapText="1"/>
    </xf>
    <xf numFmtId="0" fontId="0" fillId="8" borderId="31" xfId="0" applyFill="1" applyBorder="1" applyAlignment="1">
      <alignment vertical="top" wrapText="1"/>
    </xf>
    <xf numFmtId="0" fontId="0" fillId="8" borderId="20" xfId="0" applyFill="1" applyBorder="1" applyAlignment="1">
      <alignment vertical="top" wrapText="1"/>
    </xf>
    <xf numFmtId="0" fontId="0" fillId="8" borderId="32" xfId="0" applyFill="1" applyBorder="1" applyAlignment="1">
      <alignment vertical="top" wrapText="1"/>
    </xf>
    <xf numFmtId="0" fontId="0" fillId="8" borderId="33" xfId="0" applyFill="1" applyBorder="1" applyAlignment="1">
      <alignment vertical="top" wrapText="1"/>
    </xf>
    <xf numFmtId="0" fontId="0" fillId="8" borderId="24" xfId="0" applyFill="1" applyBorder="1" applyAlignment="1">
      <alignment vertical="top" wrapText="1"/>
    </xf>
    <xf numFmtId="0" fontId="0" fillId="8" borderId="5" xfId="0" applyFont="1" applyFill="1" applyBorder="1" applyAlignment="1">
      <alignment vertical="top"/>
    </xf>
    <xf numFmtId="0" fontId="0" fillId="0" borderId="13" xfId="0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5"/>
  <sheetViews>
    <sheetView view="pageBreakPreview" zoomScale="75" zoomScaleSheetLayoutView="75" workbookViewId="0" topLeftCell="A1">
      <pane xSplit="8" ySplit="1" topLeftCell="IN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9" sqref="A19:IV19"/>
    </sheetView>
  </sheetViews>
  <sheetFormatPr defaultColWidth="9.140625" defaultRowHeight="12.75" outlineLevelCol="1"/>
  <cols>
    <col min="1" max="2" width="11.8515625" style="1" customWidth="1"/>
    <col min="3" max="3" width="21.7109375" style="4" customWidth="1"/>
    <col min="4" max="4" width="40.8515625" style="1" customWidth="1"/>
    <col min="5" max="5" width="42.421875" style="1" customWidth="1" outlineLevel="1"/>
    <col min="6" max="6" width="6.8515625" style="3" customWidth="1" outlineLevel="1"/>
    <col min="7" max="7" width="8.28125" style="3" customWidth="1" outlineLevel="1"/>
    <col min="8" max="8" width="18.28125" style="1" customWidth="1"/>
    <col min="9" max="9" width="18.7109375" style="1" hidden="1" customWidth="1" outlineLevel="1"/>
    <col min="10" max="10" width="9.140625" style="1" customWidth="1" collapsed="1"/>
    <col min="11" max="109" width="9.140625" style="1" customWidth="1"/>
    <col min="110" max="110" width="9.140625" style="62" customWidth="1"/>
    <col min="111" max="16384" width="9.140625" style="1" customWidth="1"/>
  </cols>
  <sheetData>
    <row r="1" spans="1:10" s="79" customFormat="1" ht="13.5" thickBot="1">
      <c r="A1" s="76" t="s">
        <v>0</v>
      </c>
      <c r="B1" s="76" t="s">
        <v>1</v>
      </c>
      <c r="C1" s="77" t="s">
        <v>2</v>
      </c>
      <c r="D1" s="76" t="s">
        <v>3</v>
      </c>
      <c r="E1" s="76" t="s">
        <v>4</v>
      </c>
      <c r="F1" s="78" t="s">
        <v>5</v>
      </c>
      <c r="G1" s="78" t="s">
        <v>6</v>
      </c>
      <c r="H1" s="76" t="s">
        <v>7</v>
      </c>
      <c r="I1" s="76" t="s">
        <v>8</v>
      </c>
      <c r="J1" s="79" t="s">
        <v>223</v>
      </c>
    </row>
    <row r="2" spans="1:11" ht="12.75">
      <c r="A2" s="67" t="s">
        <v>9</v>
      </c>
      <c r="B2" s="64" t="s">
        <v>10</v>
      </c>
      <c r="C2" s="63" t="s">
        <v>11</v>
      </c>
      <c r="D2" s="64" t="s">
        <v>12</v>
      </c>
      <c r="E2" s="1" t="s">
        <v>314</v>
      </c>
      <c r="F2" s="91">
        <v>18</v>
      </c>
      <c r="G2" s="3">
        <v>20</v>
      </c>
      <c r="H2" s="64" t="s">
        <v>263</v>
      </c>
      <c r="I2" s="64"/>
      <c r="J2" s="1" t="s">
        <v>281</v>
      </c>
      <c r="K2" s="1" t="s">
        <v>306</v>
      </c>
    </row>
    <row r="3" spans="1:10" ht="12.75">
      <c r="A3" s="1" t="s">
        <v>9</v>
      </c>
      <c r="B3" s="1" t="s">
        <v>17</v>
      </c>
      <c r="C3" s="2" t="s">
        <v>11</v>
      </c>
      <c r="D3" s="1" t="s">
        <v>18</v>
      </c>
      <c r="E3" s="1" t="s">
        <v>316</v>
      </c>
      <c r="F3" s="3">
        <v>80</v>
      </c>
      <c r="G3" s="3">
        <v>80</v>
      </c>
      <c r="H3" s="1" t="s">
        <v>287</v>
      </c>
      <c r="J3" s="1" t="s">
        <v>279</v>
      </c>
    </row>
    <row r="4" spans="1:10" ht="15" customHeight="1">
      <c r="A4" s="65" t="s">
        <v>9</v>
      </c>
      <c r="B4" s="1" t="s">
        <v>19</v>
      </c>
      <c r="C4" s="66" t="s">
        <v>250</v>
      </c>
      <c r="D4" s="1" t="s">
        <v>20</v>
      </c>
      <c r="E4" s="1" t="s">
        <v>317</v>
      </c>
      <c r="F4" s="3">
        <v>50</v>
      </c>
      <c r="G4" s="3">
        <v>40</v>
      </c>
      <c r="H4" s="1" t="s">
        <v>302</v>
      </c>
      <c r="J4" s="1" t="s">
        <v>281</v>
      </c>
    </row>
    <row r="5" spans="1:10" ht="14.25" customHeight="1">
      <c r="A5" s="65" t="s">
        <v>9</v>
      </c>
      <c r="B5" s="1" t="s">
        <v>21</v>
      </c>
      <c r="C5" s="66" t="s">
        <v>250</v>
      </c>
      <c r="D5" s="1" t="s">
        <v>124</v>
      </c>
      <c r="E5" s="1" t="s">
        <v>212</v>
      </c>
      <c r="F5" s="3">
        <v>20</v>
      </c>
      <c r="G5" s="3">
        <v>15</v>
      </c>
      <c r="H5" s="1" t="s">
        <v>261</v>
      </c>
      <c r="J5" s="1" t="s">
        <v>281</v>
      </c>
    </row>
    <row r="6" spans="1:11" ht="12.75">
      <c r="A6" s="67" t="s">
        <v>9</v>
      </c>
      <c r="B6" s="64" t="s">
        <v>22</v>
      </c>
      <c r="C6" s="63" t="s">
        <v>11</v>
      </c>
      <c r="D6" s="64" t="s">
        <v>23</v>
      </c>
      <c r="E6" s="1" t="s">
        <v>314</v>
      </c>
      <c r="F6" s="91">
        <v>18</v>
      </c>
      <c r="G6" s="3">
        <v>20</v>
      </c>
      <c r="H6" s="64" t="s">
        <v>263</v>
      </c>
      <c r="I6" s="64"/>
      <c r="J6" s="1" t="s">
        <v>281</v>
      </c>
      <c r="K6" s="1" t="s">
        <v>306</v>
      </c>
    </row>
    <row r="7" spans="1:10" ht="12.75">
      <c r="A7" s="65" t="s">
        <v>9</v>
      </c>
      <c r="B7" s="1" t="s">
        <v>88</v>
      </c>
      <c r="C7" s="2">
        <v>802.11</v>
      </c>
      <c r="D7" s="1" t="s">
        <v>25</v>
      </c>
      <c r="E7" s="1" t="s">
        <v>221</v>
      </c>
      <c r="F7" s="3">
        <v>30</v>
      </c>
      <c r="G7" s="3">
        <v>25</v>
      </c>
      <c r="H7" s="1" t="s">
        <v>303</v>
      </c>
      <c r="I7" s="1" t="s">
        <v>281</v>
      </c>
      <c r="J7" s="1" t="s">
        <v>281</v>
      </c>
    </row>
    <row r="8" spans="1:10" ht="12.75">
      <c r="A8" s="1" t="s">
        <v>9</v>
      </c>
      <c r="B8" s="1" t="s">
        <v>321</v>
      </c>
      <c r="C8" s="4">
        <v>802.15</v>
      </c>
      <c r="D8" s="1" t="s">
        <v>26</v>
      </c>
      <c r="E8" s="1" t="s">
        <v>212</v>
      </c>
      <c r="F8" s="3">
        <v>20</v>
      </c>
      <c r="G8" s="3">
        <v>18</v>
      </c>
      <c r="H8" s="1" t="s">
        <v>261</v>
      </c>
      <c r="J8" s="1" t="s">
        <v>281</v>
      </c>
    </row>
    <row r="9" spans="1:11" ht="12.75">
      <c r="A9" s="65" t="s">
        <v>27</v>
      </c>
      <c r="B9" s="1" t="s">
        <v>10</v>
      </c>
      <c r="C9" s="2" t="s">
        <v>11</v>
      </c>
      <c r="D9" s="1" t="s">
        <v>12</v>
      </c>
      <c r="E9" s="1" t="s">
        <v>314</v>
      </c>
      <c r="F9" s="91">
        <v>18</v>
      </c>
      <c r="G9" s="3">
        <v>20</v>
      </c>
      <c r="H9" s="64" t="s">
        <v>263</v>
      </c>
      <c r="I9" s="64" t="s">
        <v>13</v>
      </c>
      <c r="J9" s="1" t="s">
        <v>281</v>
      </c>
      <c r="K9" s="1" t="s">
        <v>306</v>
      </c>
    </row>
    <row r="10" spans="1:10" ht="12.75">
      <c r="A10" s="4" t="s">
        <v>27</v>
      </c>
      <c r="B10" s="1" t="s">
        <v>28</v>
      </c>
      <c r="C10" s="2">
        <v>802.11</v>
      </c>
      <c r="D10" s="1" t="s">
        <v>334</v>
      </c>
      <c r="E10" s="1" t="s">
        <v>147</v>
      </c>
      <c r="F10" s="3">
        <v>30</v>
      </c>
      <c r="G10" s="3">
        <v>30</v>
      </c>
      <c r="H10" s="1" t="s">
        <v>270</v>
      </c>
      <c r="J10" s="1" t="s">
        <v>281</v>
      </c>
    </row>
    <row r="11" spans="1:110" ht="12.75">
      <c r="A11" s="4" t="s">
        <v>27</v>
      </c>
      <c r="B11" s="1" t="s">
        <v>28</v>
      </c>
      <c r="C11" s="2">
        <v>802.11</v>
      </c>
      <c r="D11" s="1" t="s">
        <v>125</v>
      </c>
      <c r="E11" s="1" t="s">
        <v>145</v>
      </c>
      <c r="F11" s="3">
        <v>50</v>
      </c>
      <c r="G11" s="3">
        <v>50</v>
      </c>
      <c r="H11" s="1" t="s">
        <v>359</v>
      </c>
      <c r="I11" s="1" t="s">
        <v>225</v>
      </c>
      <c r="J11" s="1" t="s">
        <v>292</v>
      </c>
      <c r="DE11" s="62"/>
      <c r="DF11" s="1"/>
    </row>
    <row r="12" spans="1:10" ht="12.75">
      <c r="A12" s="4" t="s">
        <v>27</v>
      </c>
      <c r="B12" s="1" t="s">
        <v>34</v>
      </c>
      <c r="C12" s="2">
        <v>802.11</v>
      </c>
      <c r="D12" s="1" t="s">
        <v>238</v>
      </c>
      <c r="E12" s="1" t="s">
        <v>340</v>
      </c>
      <c r="F12" s="3">
        <v>125</v>
      </c>
      <c r="G12" s="3">
        <v>125</v>
      </c>
      <c r="H12" s="1" t="s">
        <v>286</v>
      </c>
      <c r="I12" s="1" t="s">
        <v>47</v>
      </c>
      <c r="J12" s="1" t="s">
        <v>279</v>
      </c>
    </row>
    <row r="13" spans="1:10" ht="12.75">
      <c r="A13" s="4" t="s">
        <v>27</v>
      </c>
      <c r="B13" s="1" t="s">
        <v>34</v>
      </c>
      <c r="C13" s="2">
        <v>802.11</v>
      </c>
      <c r="D13" s="1" t="s">
        <v>239</v>
      </c>
      <c r="E13" s="1" t="s">
        <v>366</v>
      </c>
      <c r="F13" s="3">
        <v>80</v>
      </c>
      <c r="G13" s="3">
        <v>80</v>
      </c>
      <c r="H13" s="1" t="s">
        <v>287</v>
      </c>
      <c r="J13" s="1" t="s">
        <v>279</v>
      </c>
    </row>
    <row r="14" spans="1:10" ht="12.75">
      <c r="A14" s="4" t="s">
        <v>27</v>
      </c>
      <c r="B14" s="1" t="s">
        <v>32</v>
      </c>
      <c r="C14" s="2" t="s">
        <v>11</v>
      </c>
      <c r="D14" s="1" t="s">
        <v>33</v>
      </c>
      <c r="E14" s="1" t="s">
        <v>255</v>
      </c>
      <c r="F14" s="3">
        <v>120</v>
      </c>
      <c r="G14" s="3">
        <v>120</v>
      </c>
      <c r="H14" s="1" t="s">
        <v>282</v>
      </c>
      <c r="I14" s="4" t="s">
        <v>94</v>
      </c>
      <c r="J14" s="1" t="s">
        <v>279</v>
      </c>
    </row>
    <row r="15" spans="1:110" s="121" customFormat="1" ht="12.75">
      <c r="A15" s="120" t="s">
        <v>27</v>
      </c>
      <c r="B15" s="121" t="s">
        <v>34</v>
      </c>
      <c r="C15" s="122" t="s">
        <v>11</v>
      </c>
      <c r="D15" s="121" t="s">
        <v>35</v>
      </c>
      <c r="E15" s="121" t="s">
        <v>127</v>
      </c>
      <c r="F15" s="123">
        <v>80</v>
      </c>
      <c r="G15" s="123">
        <v>60</v>
      </c>
      <c r="H15" s="121" t="s">
        <v>289</v>
      </c>
      <c r="I15" s="120"/>
      <c r="J15" s="121" t="s">
        <v>279</v>
      </c>
      <c r="DF15" s="124"/>
    </row>
    <row r="16" spans="1:10" ht="12.75">
      <c r="A16" s="1" t="s">
        <v>27</v>
      </c>
      <c r="B16" s="1" t="s">
        <v>37</v>
      </c>
      <c r="C16" s="2">
        <v>802.1</v>
      </c>
      <c r="D16" s="1" t="s">
        <v>133</v>
      </c>
      <c r="E16" s="1" t="s">
        <v>316</v>
      </c>
      <c r="F16" s="3">
        <v>100</v>
      </c>
      <c r="G16" s="3">
        <v>150</v>
      </c>
      <c r="H16" s="1" t="s">
        <v>288</v>
      </c>
      <c r="J16" s="1" t="s">
        <v>279</v>
      </c>
    </row>
    <row r="17" spans="1:110" ht="12.75">
      <c r="A17" s="4" t="s">
        <v>27</v>
      </c>
      <c r="B17" s="1" t="s">
        <v>38</v>
      </c>
      <c r="C17" s="2" t="s">
        <v>65</v>
      </c>
      <c r="D17" s="1" t="s">
        <v>335</v>
      </c>
      <c r="E17" s="1" t="s">
        <v>367</v>
      </c>
      <c r="F17" s="3">
        <v>40</v>
      </c>
      <c r="G17" s="3">
        <v>40</v>
      </c>
      <c r="H17" s="1" t="s">
        <v>297</v>
      </c>
      <c r="I17" s="1" t="s">
        <v>292</v>
      </c>
      <c r="J17" s="1" t="s">
        <v>292</v>
      </c>
      <c r="DE17" s="62"/>
      <c r="DF17" s="1"/>
    </row>
    <row r="18" spans="1:10" ht="12.75">
      <c r="A18" s="4" t="s">
        <v>27</v>
      </c>
      <c r="B18" s="1" t="s">
        <v>38</v>
      </c>
      <c r="C18" s="2" t="s">
        <v>65</v>
      </c>
      <c r="D18" s="1" t="s">
        <v>240</v>
      </c>
      <c r="E18" s="1" t="s">
        <v>342</v>
      </c>
      <c r="F18" s="3">
        <v>100</v>
      </c>
      <c r="G18" s="3">
        <v>60</v>
      </c>
      <c r="H18" s="1" t="s">
        <v>347</v>
      </c>
      <c r="J18" s="1" t="s">
        <v>279</v>
      </c>
    </row>
    <row r="19" spans="1:10" ht="12.75">
      <c r="A19" s="4" t="s">
        <v>27</v>
      </c>
      <c r="B19" s="125" t="s">
        <v>388</v>
      </c>
      <c r="C19" s="2">
        <v>802.11</v>
      </c>
      <c r="D19" s="1" t="s">
        <v>336</v>
      </c>
      <c r="E19" s="1" t="s">
        <v>127</v>
      </c>
      <c r="F19" s="3">
        <v>50</v>
      </c>
      <c r="G19" s="3">
        <v>30</v>
      </c>
      <c r="H19" s="1" t="s">
        <v>363</v>
      </c>
      <c r="J19" s="1" t="s">
        <v>281</v>
      </c>
    </row>
    <row r="20" spans="1:10" ht="12.75">
      <c r="A20" s="1" t="s">
        <v>27</v>
      </c>
      <c r="B20" s="1" t="s">
        <v>149</v>
      </c>
      <c r="C20" s="2" t="s">
        <v>11</v>
      </c>
      <c r="D20" s="1" t="s">
        <v>150</v>
      </c>
      <c r="E20" s="1" t="s">
        <v>153</v>
      </c>
      <c r="F20" s="3">
        <v>1200</v>
      </c>
      <c r="G20" s="3">
        <v>200</v>
      </c>
      <c r="H20" s="1" t="s">
        <v>258</v>
      </c>
      <c r="J20" s="1" t="s">
        <v>279</v>
      </c>
    </row>
    <row r="21" spans="1:10" ht="15" customHeight="1">
      <c r="A21" s="4" t="s">
        <v>27</v>
      </c>
      <c r="B21" s="1" t="s">
        <v>43</v>
      </c>
      <c r="C21" s="2" t="s">
        <v>11</v>
      </c>
      <c r="D21" s="1" t="s">
        <v>44</v>
      </c>
      <c r="E21" s="1" t="s">
        <v>153</v>
      </c>
      <c r="F21" s="3">
        <v>1250</v>
      </c>
      <c r="G21" s="3">
        <v>1250</v>
      </c>
      <c r="H21" s="1" t="s">
        <v>258</v>
      </c>
      <c r="I21" s="4"/>
      <c r="J21" s="1" t="s">
        <v>279</v>
      </c>
    </row>
    <row r="22" spans="1:11" ht="12.75">
      <c r="A22" s="1" t="s">
        <v>27</v>
      </c>
      <c r="B22" s="1" t="s">
        <v>134</v>
      </c>
      <c r="C22" s="4">
        <v>802.16</v>
      </c>
      <c r="D22" s="1" t="s">
        <v>45</v>
      </c>
      <c r="E22" s="1" t="s">
        <v>48</v>
      </c>
      <c r="F22" s="3">
        <v>300</v>
      </c>
      <c r="G22" s="3">
        <v>300</v>
      </c>
      <c r="H22" s="1" t="s">
        <v>290</v>
      </c>
      <c r="I22" s="1" t="s">
        <v>47</v>
      </c>
      <c r="J22" s="1" t="s">
        <v>279</v>
      </c>
      <c r="K22" s="1" t="s">
        <v>47</v>
      </c>
    </row>
    <row r="23" spans="1:10" ht="12.75">
      <c r="A23" s="1" t="s">
        <v>27</v>
      </c>
      <c r="B23" s="1" t="s">
        <v>134</v>
      </c>
      <c r="C23" s="2">
        <v>802.1</v>
      </c>
      <c r="D23" s="1" t="s">
        <v>135</v>
      </c>
      <c r="E23" s="1" t="s">
        <v>136</v>
      </c>
      <c r="F23" s="3">
        <v>150</v>
      </c>
      <c r="G23" s="3">
        <v>150</v>
      </c>
      <c r="H23" s="1" t="s">
        <v>285</v>
      </c>
      <c r="J23" s="1" t="s">
        <v>279</v>
      </c>
    </row>
    <row r="24" spans="1:10" ht="12.75">
      <c r="A24" s="1" t="s">
        <v>27</v>
      </c>
      <c r="B24" s="1" t="s">
        <v>49</v>
      </c>
      <c r="C24" s="2">
        <v>802.3</v>
      </c>
      <c r="D24" s="1" t="s">
        <v>51</v>
      </c>
      <c r="E24" s="1" t="s">
        <v>246</v>
      </c>
      <c r="F24" s="3">
        <v>200</v>
      </c>
      <c r="G24" s="3">
        <v>200</v>
      </c>
      <c r="H24" s="1" t="s">
        <v>284</v>
      </c>
      <c r="J24" s="1" t="s">
        <v>279</v>
      </c>
    </row>
    <row r="25" spans="1:10" ht="12.75">
      <c r="A25" s="1" t="s">
        <v>27</v>
      </c>
      <c r="B25" s="1" t="s">
        <v>49</v>
      </c>
      <c r="C25" s="4">
        <v>802.18</v>
      </c>
      <c r="D25" s="1" t="s">
        <v>52</v>
      </c>
      <c r="E25" s="1" t="s">
        <v>154</v>
      </c>
      <c r="F25" s="3">
        <v>30</v>
      </c>
      <c r="G25" s="3">
        <v>30</v>
      </c>
      <c r="H25" s="1" t="s">
        <v>262</v>
      </c>
      <c r="I25" s="1" t="s">
        <v>132</v>
      </c>
      <c r="J25" s="1" t="s">
        <v>281</v>
      </c>
    </row>
    <row r="26" spans="1:10" ht="12.75">
      <c r="A26" s="1" t="s">
        <v>27</v>
      </c>
      <c r="B26" s="1" t="s">
        <v>322</v>
      </c>
      <c r="C26" s="4">
        <v>802.15</v>
      </c>
      <c r="D26" s="1" t="s">
        <v>45</v>
      </c>
      <c r="E26" s="1" t="s">
        <v>316</v>
      </c>
      <c r="F26" s="3">
        <v>100</v>
      </c>
      <c r="G26" s="3">
        <v>100</v>
      </c>
      <c r="H26" s="1" t="s">
        <v>288</v>
      </c>
      <c r="J26" s="1" t="s">
        <v>279</v>
      </c>
    </row>
    <row r="27" spans="1:10" ht="12.75">
      <c r="A27" s="4" t="s">
        <v>27</v>
      </c>
      <c r="B27" s="1" t="s">
        <v>46</v>
      </c>
      <c r="C27" s="2">
        <v>802.11</v>
      </c>
      <c r="D27" s="1" t="s">
        <v>45</v>
      </c>
      <c r="E27" s="1" t="s">
        <v>218</v>
      </c>
      <c r="F27" s="3">
        <v>450</v>
      </c>
      <c r="G27" s="3">
        <v>450</v>
      </c>
      <c r="H27" s="1" t="s">
        <v>280</v>
      </c>
      <c r="I27" s="1" t="s">
        <v>47</v>
      </c>
      <c r="J27" s="1" t="s">
        <v>279</v>
      </c>
    </row>
    <row r="28" spans="1:10" ht="12.75">
      <c r="A28" s="1" t="s">
        <v>27</v>
      </c>
      <c r="B28" s="1" t="s">
        <v>46</v>
      </c>
      <c r="C28" s="4">
        <v>802.22</v>
      </c>
      <c r="D28" s="1" t="s">
        <v>45</v>
      </c>
      <c r="E28" s="1" t="s">
        <v>142</v>
      </c>
      <c r="F28" s="3">
        <v>125</v>
      </c>
      <c r="G28" s="3">
        <v>125</v>
      </c>
      <c r="H28" s="1" t="s">
        <v>286</v>
      </c>
      <c r="J28" s="1" t="s">
        <v>279</v>
      </c>
    </row>
    <row r="29" spans="1:10" ht="12.75">
      <c r="A29" s="1" t="s">
        <v>27</v>
      </c>
      <c r="B29" s="1" t="s">
        <v>53</v>
      </c>
      <c r="C29" s="90">
        <v>802.2</v>
      </c>
      <c r="D29" s="1" t="s">
        <v>276</v>
      </c>
      <c r="E29" s="1" t="s">
        <v>277</v>
      </c>
      <c r="F29" s="3">
        <v>250</v>
      </c>
      <c r="G29" s="3">
        <v>225</v>
      </c>
      <c r="H29" s="1" t="s">
        <v>283</v>
      </c>
      <c r="I29" s="1" t="s">
        <v>278</v>
      </c>
      <c r="J29" s="1" t="s">
        <v>279</v>
      </c>
    </row>
    <row r="30" spans="1:10" ht="12.75">
      <c r="A30" s="1" t="s">
        <v>27</v>
      </c>
      <c r="B30" s="1" t="s">
        <v>53</v>
      </c>
      <c r="C30" s="1" t="s">
        <v>50</v>
      </c>
      <c r="D30" s="1" t="s">
        <v>129</v>
      </c>
      <c r="E30" s="1" t="s">
        <v>342</v>
      </c>
      <c r="F30" s="3">
        <v>100</v>
      </c>
      <c r="G30" s="3">
        <v>100</v>
      </c>
      <c r="H30" s="1" t="s">
        <v>347</v>
      </c>
      <c r="I30" s="1" t="s">
        <v>131</v>
      </c>
      <c r="J30" s="1" t="s">
        <v>279</v>
      </c>
    </row>
    <row r="31" spans="1:10" ht="12.75">
      <c r="A31" s="1" t="s">
        <v>27</v>
      </c>
      <c r="B31" s="1" t="s">
        <v>53</v>
      </c>
      <c r="C31" s="4">
        <v>802.17</v>
      </c>
      <c r="D31" s="1" t="s">
        <v>54</v>
      </c>
      <c r="E31" s="1" t="s">
        <v>341</v>
      </c>
      <c r="F31" s="3">
        <v>10</v>
      </c>
      <c r="G31" s="3">
        <v>15</v>
      </c>
      <c r="H31" s="1" t="s">
        <v>304</v>
      </c>
      <c r="J31" s="1" t="s">
        <v>281</v>
      </c>
    </row>
    <row r="32" spans="1:10" ht="12.75">
      <c r="A32" s="1" t="s">
        <v>27</v>
      </c>
      <c r="B32" s="1" t="s">
        <v>323</v>
      </c>
      <c r="C32" s="4">
        <v>802.15</v>
      </c>
      <c r="D32" s="1" t="s">
        <v>126</v>
      </c>
      <c r="E32" s="1" t="s">
        <v>316</v>
      </c>
      <c r="F32" s="3">
        <v>100</v>
      </c>
      <c r="G32" s="3">
        <v>100</v>
      </c>
      <c r="H32" s="1" t="s">
        <v>288</v>
      </c>
      <c r="J32" s="1" t="s">
        <v>279</v>
      </c>
    </row>
    <row r="33" spans="1:10" ht="12.75">
      <c r="A33" s="4" t="s">
        <v>27</v>
      </c>
      <c r="B33" s="1" t="s">
        <v>55</v>
      </c>
      <c r="C33" s="2">
        <v>802.11</v>
      </c>
      <c r="D33" s="1" t="s">
        <v>41</v>
      </c>
      <c r="E33" s="1" t="s">
        <v>147</v>
      </c>
      <c r="F33" s="3">
        <v>20</v>
      </c>
      <c r="G33" s="3">
        <v>20</v>
      </c>
      <c r="H33" s="1" t="s">
        <v>261</v>
      </c>
      <c r="J33" s="1" t="s">
        <v>281</v>
      </c>
    </row>
    <row r="34" spans="1:10" ht="12.75">
      <c r="A34" s="4" t="s">
        <v>27</v>
      </c>
      <c r="B34" s="1" t="s">
        <v>55</v>
      </c>
      <c r="C34" s="2">
        <v>802.11</v>
      </c>
      <c r="D34" s="1" t="s">
        <v>242</v>
      </c>
      <c r="E34" s="1" t="s">
        <v>218</v>
      </c>
      <c r="F34" s="3">
        <v>450</v>
      </c>
      <c r="G34" s="3">
        <v>150</v>
      </c>
      <c r="H34" s="1" t="s">
        <v>280</v>
      </c>
      <c r="I34" s="1" t="s">
        <v>47</v>
      </c>
      <c r="J34" s="1" t="s">
        <v>279</v>
      </c>
    </row>
    <row r="35" spans="1:10" ht="12.75">
      <c r="A35" s="4" t="s">
        <v>27</v>
      </c>
      <c r="B35" s="1" t="s">
        <v>55</v>
      </c>
      <c r="C35" s="2">
        <v>802.11</v>
      </c>
      <c r="D35" s="1" t="s">
        <v>36</v>
      </c>
      <c r="E35" s="1" t="s">
        <v>147</v>
      </c>
      <c r="F35" s="3">
        <v>30</v>
      </c>
      <c r="G35" s="3">
        <v>30</v>
      </c>
      <c r="H35" s="1" t="s">
        <v>270</v>
      </c>
      <c r="J35" s="1" t="s">
        <v>281</v>
      </c>
    </row>
    <row r="36" spans="1:10" ht="12.75">
      <c r="A36" s="4" t="s">
        <v>27</v>
      </c>
      <c r="B36" s="1" t="s">
        <v>55</v>
      </c>
      <c r="C36" s="2">
        <v>802.11</v>
      </c>
      <c r="D36" s="1" t="s">
        <v>30</v>
      </c>
      <c r="E36" s="1" t="s">
        <v>147</v>
      </c>
      <c r="F36" s="3">
        <v>20</v>
      </c>
      <c r="G36" s="3">
        <v>20</v>
      </c>
      <c r="H36" s="1" t="s">
        <v>294</v>
      </c>
      <c r="J36" s="1" t="s">
        <v>292</v>
      </c>
    </row>
    <row r="37" spans="1:10" ht="12.75">
      <c r="A37" s="4" t="s">
        <v>27</v>
      </c>
      <c r="B37" s="1" t="s">
        <v>55</v>
      </c>
      <c r="C37" s="2">
        <v>802.11</v>
      </c>
      <c r="D37" s="1" t="s">
        <v>40</v>
      </c>
      <c r="E37" s="1" t="s">
        <v>147</v>
      </c>
      <c r="F37" s="3">
        <v>30</v>
      </c>
      <c r="G37" s="3">
        <v>30</v>
      </c>
      <c r="H37" s="1" t="s">
        <v>293</v>
      </c>
      <c r="J37" s="1" t="s">
        <v>292</v>
      </c>
    </row>
    <row r="38" spans="1:10" ht="12.75">
      <c r="A38" s="1" t="s">
        <v>27</v>
      </c>
      <c r="B38" s="1" t="s">
        <v>55</v>
      </c>
      <c r="C38" s="4">
        <v>802.15</v>
      </c>
      <c r="D38" s="1" t="s">
        <v>235</v>
      </c>
      <c r="E38" s="1" t="s">
        <v>248</v>
      </c>
      <c r="F38" s="3">
        <v>50</v>
      </c>
      <c r="G38" s="3">
        <v>30</v>
      </c>
      <c r="H38" s="1" t="s">
        <v>296</v>
      </c>
      <c r="J38" s="1" t="s">
        <v>281</v>
      </c>
    </row>
    <row r="39" spans="1:10" ht="12.75">
      <c r="A39" s="1" t="s">
        <v>27</v>
      </c>
      <c r="B39" s="1" t="s">
        <v>55</v>
      </c>
      <c r="C39" s="4">
        <v>802.15</v>
      </c>
      <c r="D39" s="1" t="s">
        <v>58</v>
      </c>
      <c r="E39" s="1" t="s">
        <v>316</v>
      </c>
      <c r="F39" s="3">
        <v>100</v>
      </c>
      <c r="G39" s="3">
        <v>50</v>
      </c>
      <c r="H39" s="1" t="s">
        <v>288</v>
      </c>
      <c r="I39" s="1" t="s">
        <v>279</v>
      </c>
      <c r="J39" s="1" t="s">
        <v>279</v>
      </c>
    </row>
    <row r="40" spans="1:8" ht="12.75">
      <c r="A40" s="1" t="s">
        <v>27</v>
      </c>
      <c r="B40" s="1" t="s">
        <v>55</v>
      </c>
      <c r="C40" s="4">
        <v>802.15</v>
      </c>
      <c r="D40" s="1" t="s">
        <v>324</v>
      </c>
      <c r="E40" s="1" t="s">
        <v>317</v>
      </c>
      <c r="F40" s="3">
        <v>50</v>
      </c>
      <c r="G40" s="3">
        <v>20</v>
      </c>
      <c r="H40" s="1" t="s">
        <v>302</v>
      </c>
    </row>
    <row r="41" spans="1:110" s="121" customFormat="1" ht="12.75">
      <c r="A41" s="121" t="s">
        <v>27</v>
      </c>
      <c r="B41" s="120" t="s">
        <v>55</v>
      </c>
      <c r="C41" s="120" t="s">
        <v>71</v>
      </c>
      <c r="D41" s="120" t="s">
        <v>234</v>
      </c>
      <c r="E41" s="121" t="s">
        <v>341</v>
      </c>
      <c r="F41" s="123">
        <v>15</v>
      </c>
      <c r="G41" s="123">
        <v>20</v>
      </c>
      <c r="H41" s="121" t="s">
        <v>312</v>
      </c>
      <c r="I41" s="1"/>
      <c r="J41" s="121" t="s">
        <v>281</v>
      </c>
      <c r="DF41" s="124"/>
    </row>
    <row r="42" spans="1:10" ht="12.75">
      <c r="A42" s="1" t="s">
        <v>27</v>
      </c>
      <c r="B42" s="1" t="s">
        <v>55</v>
      </c>
      <c r="C42" s="4">
        <v>802.22</v>
      </c>
      <c r="D42" s="1" t="s">
        <v>343</v>
      </c>
      <c r="E42" s="1" t="s">
        <v>142</v>
      </c>
      <c r="F42" s="3">
        <v>125</v>
      </c>
      <c r="G42" s="3">
        <v>70</v>
      </c>
      <c r="H42" s="1" t="s">
        <v>286</v>
      </c>
      <c r="J42" s="1" t="s">
        <v>279</v>
      </c>
    </row>
    <row r="43" spans="1:110" ht="12.75">
      <c r="A43" s="1" t="s">
        <v>27</v>
      </c>
      <c r="B43" s="1" t="s">
        <v>55</v>
      </c>
      <c r="C43" s="4">
        <v>802.22</v>
      </c>
      <c r="D43" s="1" t="s">
        <v>344</v>
      </c>
      <c r="E43" s="1" t="s">
        <v>145</v>
      </c>
      <c r="F43" s="3">
        <v>60</v>
      </c>
      <c r="G43" s="3">
        <v>60</v>
      </c>
      <c r="H43" s="1" t="s">
        <v>362</v>
      </c>
      <c r="I43" s="1" t="s">
        <v>279</v>
      </c>
      <c r="J43" s="1" t="s">
        <v>279</v>
      </c>
      <c r="DE43" s="62"/>
      <c r="DF43" s="1"/>
    </row>
    <row r="44" spans="1:10" ht="12.75">
      <c r="A44" s="1" t="s">
        <v>27</v>
      </c>
      <c r="B44" s="1" t="s">
        <v>370</v>
      </c>
      <c r="C44" s="4" t="s">
        <v>62</v>
      </c>
      <c r="D44" s="4" t="s">
        <v>369</v>
      </c>
      <c r="E44" s="125" t="s">
        <v>387</v>
      </c>
      <c r="F44" s="3">
        <v>450</v>
      </c>
      <c r="G44" s="3">
        <v>450</v>
      </c>
      <c r="H44" s="1" t="s">
        <v>280</v>
      </c>
      <c r="I44" s="1" t="s">
        <v>47</v>
      </c>
      <c r="J44" s="1" t="s">
        <v>279</v>
      </c>
    </row>
    <row r="45" spans="1:110" ht="12.75">
      <c r="A45" s="1" t="s">
        <v>27</v>
      </c>
      <c r="B45" s="1" t="s">
        <v>24</v>
      </c>
      <c r="C45" s="4">
        <v>802.22</v>
      </c>
      <c r="D45" s="1" t="s">
        <v>343</v>
      </c>
      <c r="E45" s="1" t="s">
        <v>142</v>
      </c>
      <c r="F45" s="3">
        <v>125</v>
      </c>
      <c r="G45" s="3">
        <v>70</v>
      </c>
      <c r="H45" s="1" t="s">
        <v>286</v>
      </c>
      <c r="I45" s="1" t="s">
        <v>279</v>
      </c>
      <c r="J45" s="1" t="s">
        <v>279</v>
      </c>
      <c r="DE45" s="62"/>
      <c r="DF45" s="1"/>
    </row>
    <row r="46" spans="1:10" ht="12.75">
      <c r="A46" s="1" t="s">
        <v>27</v>
      </c>
      <c r="B46" s="1" t="s">
        <v>24</v>
      </c>
      <c r="C46" s="4">
        <v>802.22</v>
      </c>
      <c r="D46" s="1" t="s">
        <v>344</v>
      </c>
      <c r="E46" s="1" t="s">
        <v>145</v>
      </c>
      <c r="F46" s="3">
        <v>60</v>
      </c>
      <c r="G46" s="3">
        <v>60</v>
      </c>
      <c r="H46" s="1" t="s">
        <v>362</v>
      </c>
      <c r="J46" s="1" t="s">
        <v>279</v>
      </c>
    </row>
    <row r="47" spans="1:10" ht="12.75">
      <c r="A47" s="1" t="s">
        <v>27</v>
      </c>
      <c r="B47" s="1" t="s">
        <v>88</v>
      </c>
      <c r="C47" s="4">
        <v>802.21</v>
      </c>
      <c r="D47" s="1" t="s">
        <v>129</v>
      </c>
      <c r="E47" s="1" t="s">
        <v>342</v>
      </c>
      <c r="F47" s="3">
        <v>100</v>
      </c>
      <c r="G47" s="3">
        <v>100</v>
      </c>
      <c r="H47" s="1" t="s">
        <v>347</v>
      </c>
      <c r="I47" s="1" t="s">
        <v>131</v>
      </c>
      <c r="J47" s="1" t="s">
        <v>279</v>
      </c>
    </row>
    <row r="48" spans="1:10" ht="15" customHeight="1">
      <c r="A48" s="1" t="s">
        <v>27</v>
      </c>
      <c r="B48" s="125" t="s">
        <v>386</v>
      </c>
      <c r="C48" s="4" t="s">
        <v>224</v>
      </c>
      <c r="D48" s="1" t="s">
        <v>371</v>
      </c>
      <c r="E48" s="125" t="s">
        <v>387</v>
      </c>
      <c r="F48" s="3">
        <v>450</v>
      </c>
      <c r="G48" s="3">
        <v>450</v>
      </c>
      <c r="H48" s="1" t="s">
        <v>280</v>
      </c>
      <c r="I48" s="1" t="s">
        <v>47</v>
      </c>
      <c r="J48" s="1" t="s">
        <v>279</v>
      </c>
    </row>
    <row r="49" spans="1:110" s="125" customFormat="1" ht="12.75">
      <c r="A49" s="129" t="s">
        <v>27</v>
      </c>
      <c r="B49" s="125" t="s">
        <v>381</v>
      </c>
      <c r="C49" s="126" t="s">
        <v>382</v>
      </c>
      <c r="D49" s="125" t="s">
        <v>383</v>
      </c>
      <c r="E49" s="125" t="s">
        <v>127</v>
      </c>
      <c r="F49" s="127">
        <v>50</v>
      </c>
      <c r="G49" s="127">
        <v>30</v>
      </c>
      <c r="H49" s="125" t="s">
        <v>363</v>
      </c>
      <c r="J49" s="125" t="s">
        <v>281</v>
      </c>
      <c r="DF49" s="128"/>
    </row>
    <row r="50" spans="1:10" ht="13.5" customHeight="1">
      <c r="A50" s="4" t="s">
        <v>63</v>
      </c>
      <c r="B50" s="1" t="s">
        <v>64</v>
      </c>
      <c r="C50" s="2" t="s">
        <v>65</v>
      </c>
      <c r="D50" s="1" t="s">
        <v>66</v>
      </c>
      <c r="E50" s="1" t="s">
        <v>341</v>
      </c>
      <c r="F50" s="3">
        <v>15</v>
      </c>
      <c r="G50" s="3">
        <v>14</v>
      </c>
      <c r="H50" s="1" t="s">
        <v>312</v>
      </c>
      <c r="I50" s="1" t="s">
        <v>247</v>
      </c>
      <c r="J50" s="1" t="s">
        <v>281</v>
      </c>
    </row>
    <row r="51" spans="1:10" ht="12.75">
      <c r="A51" s="1" t="s">
        <v>63</v>
      </c>
      <c r="B51" s="1" t="s">
        <v>67</v>
      </c>
      <c r="C51" s="4">
        <v>802.11</v>
      </c>
      <c r="D51" s="1" t="s">
        <v>31</v>
      </c>
      <c r="E51" s="1" t="s">
        <v>145</v>
      </c>
      <c r="F51" s="3">
        <v>50</v>
      </c>
      <c r="G51" s="3">
        <v>40</v>
      </c>
      <c r="H51" s="1" t="s">
        <v>302</v>
      </c>
      <c r="I51" s="1" t="s">
        <v>281</v>
      </c>
      <c r="J51" s="1" t="s">
        <v>281</v>
      </c>
    </row>
    <row r="52" spans="1:10" ht="12.75">
      <c r="A52" s="1" t="s">
        <v>63</v>
      </c>
      <c r="B52" s="1" t="s">
        <v>67</v>
      </c>
      <c r="C52" s="4">
        <v>802.11</v>
      </c>
      <c r="D52" s="1" t="s">
        <v>39</v>
      </c>
      <c r="E52" s="1" t="s">
        <v>147</v>
      </c>
      <c r="F52" s="3">
        <v>50</v>
      </c>
      <c r="G52" s="3">
        <v>30</v>
      </c>
      <c r="H52" s="1" t="s">
        <v>301</v>
      </c>
      <c r="J52" s="1" t="s">
        <v>279</v>
      </c>
    </row>
    <row r="53" spans="1:10" ht="12.75">
      <c r="A53" s="4" t="s">
        <v>63</v>
      </c>
      <c r="B53" s="1" t="s">
        <v>67</v>
      </c>
      <c r="C53" s="2">
        <v>802.11</v>
      </c>
      <c r="D53" s="1" t="s">
        <v>59</v>
      </c>
      <c r="E53" s="1" t="s">
        <v>145</v>
      </c>
      <c r="F53" s="3">
        <v>50</v>
      </c>
      <c r="G53" s="3">
        <v>50</v>
      </c>
      <c r="H53" s="1" t="s">
        <v>300</v>
      </c>
      <c r="J53" s="1" t="s">
        <v>292</v>
      </c>
    </row>
    <row r="54" spans="1:10" ht="12.75">
      <c r="A54" s="4" t="s">
        <v>63</v>
      </c>
      <c r="B54" s="1" t="s">
        <v>67</v>
      </c>
      <c r="C54" s="2">
        <v>802.11</v>
      </c>
      <c r="D54" s="1" t="s">
        <v>36</v>
      </c>
      <c r="E54" s="1" t="s">
        <v>147</v>
      </c>
      <c r="F54" s="3">
        <v>30</v>
      </c>
      <c r="G54" s="3">
        <v>30</v>
      </c>
      <c r="H54" s="1" t="s">
        <v>270</v>
      </c>
      <c r="J54" s="1" t="s">
        <v>281</v>
      </c>
    </row>
    <row r="55" spans="1:10" ht="12.75">
      <c r="A55" s="1" t="s">
        <v>63</v>
      </c>
      <c r="B55" s="1" t="s">
        <v>67</v>
      </c>
      <c r="C55" s="4">
        <v>802.11</v>
      </c>
      <c r="D55" s="1" t="s">
        <v>241</v>
      </c>
      <c r="E55" s="1" t="s">
        <v>145</v>
      </c>
      <c r="F55" s="3">
        <v>50</v>
      </c>
      <c r="G55" s="3">
        <v>50</v>
      </c>
      <c r="H55" s="1" t="s">
        <v>359</v>
      </c>
      <c r="J55" s="1" t="s">
        <v>292</v>
      </c>
    </row>
    <row r="56" spans="1:11" ht="12.75">
      <c r="A56" s="4" t="s">
        <v>63</v>
      </c>
      <c r="B56" s="1" t="s">
        <v>10</v>
      </c>
      <c r="C56" s="2" t="s">
        <v>11</v>
      </c>
      <c r="D56" s="1" t="s">
        <v>12</v>
      </c>
      <c r="E56" s="1" t="s">
        <v>314</v>
      </c>
      <c r="F56" s="91">
        <v>18</v>
      </c>
      <c r="G56" s="3">
        <v>20</v>
      </c>
      <c r="H56" s="64" t="s">
        <v>263</v>
      </c>
      <c r="I56" s="64" t="s">
        <v>13</v>
      </c>
      <c r="J56" s="1" t="s">
        <v>281</v>
      </c>
      <c r="K56" s="1" t="s">
        <v>306</v>
      </c>
    </row>
    <row r="57" spans="1:10" ht="12.75">
      <c r="A57" s="1" t="s">
        <v>63</v>
      </c>
      <c r="B57" s="1" t="s">
        <v>10</v>
      </c>
      <c r="C57" s="4">
        <v>802.15</v>
      </c>
      <c r="D57" s="1" t="s">
        <v>57</v>
      </c>
      <c r="E57" s="1" t="s">
        <v>248</v>
      </c>
      <c r="F57" s="3">
        <v>50</v>
      </c>
      <c r="G57" s="3">
        <v>50</v>
      </c>
      <c r="H57" s="1" t="s">
        <v>296</v>
      </c>
      <c r="J57" s="1" t="s">
        <v>281</v>
      </c>
    </row>
    <row r="58" spans="1:10" ht="12.75">
      <c r="A58" s="1" t="s">
        <v>63</v>
      </c>
      <c r="B58" s="1" t="s">
        <v>10</v>
      </c>
      <c r="C58" s="4">
        <v>802.15</v>
      </c>
      <c r="D58" s="1" t="s">
        <v>58</v>
      </c>
      <c r="E58" s="1" t="s">
        <v>316</v>
      </c>
      <c r="F58" s="3">
        <v>100</v>
      </c>
      <c r="G58" s="3">
        <v>50</v>
      </c>
      <c r="H58" s="1" t="s">
        <v>288</v>
      </c>
      <c r="J58" s="1" t="s">
        <v>279</v>
      </c>
    </row>
    <row r="59" spans="1:10" ht="12.75">
      <c r="A59" s="1" t="s">
        <v>63</v>
      </c>
      <c r="B59" s="1" t="s">
        <v>10</v>
      </c>
      <c r="C59" s="4">
        <v>802.15</v>
      </c>
      <c r="D59" s="1" t="s">
        <v>70</v>
      </c>
      <c r="E59" s="1" t="s">
        <v>326</v>
      </c>
      <c r="F59" s="3">
        <v>50</v>
      </c>
      <c r="G59" s="3">
        <v>50</v>
      </c>
      <c r="H59" s="1" t="s">
        <v>358</v>
      </c>
      <c r="I59" s="1" t="s">
        <v>279</v>
      </c>
      <c r="J59" s="1" t="s">
        <v>292</v>
      </c>
    </row>
    <row r="60" spans="1:10" ht="12.75">
      <c r="A60" s="1" t="s">
        <v>63</v>
      </c>
      <c r="B60" s="1" t="s">
        <v>10</v>
      </c>
      <c r="C60" s="4">
        <v>802.16</v>
      </c>
      <c r="D60" s="4" t="s">
        <v>78</v>
      </c>
      <c r="E60" s="1" t="s">
        <v>147</v>
      </c>
      <c r="F60" s="3">
        <v>40</v>
      </c>
      <c r="G60" s="3">
        <v>40</v>
      </c>
      <c r="H60" s="1" t="s">
        <v>303</v>
      </c>
      <c r="J60" s="1" t="s">
        <v>281</v>
      </c>
    </row>
    <row r="61" spans="1:10" ht="12.75">
      <c r="A61" s="1" t="s">
        <v>63</v>
      </c>
      <c r="B61" s="1" t="s">
        <v>10</v>
      </c>
      <c r="C61" s="4">
        <v>802.16</v>
      </c>
      <c r="D61" s="1" t="s">
        <v>128</v>
      </c>
      <c r="E61" s="1" t="s">
        <v>127</v>
      </c>
      <c r="F61" s="3">
        <v>80</v>
      </c>
      <c r="G61" s="3">
        <v>80</v>
      </c>
      <c r="H61" s="1" t="s">
        <v>289</v>
      </c>
      <c r="J61" s="1" t="s">
        <v>279</v>
      </c>
    </row>
    <row r="62" spans="1:110" ht="12.75">
      <c r="A62" s="1" t="s">
        <v>63</v>
      </c>
      <c r="B62" s="1" t="s">
        <v>10</v>
      </c>
      <c r="C62" s="4">
        <v>802.16</v>
      </c>
      <c r="D62" s="1" t="s">
        <v>76</v>
      </c>
      <c r="E62" s="1" t="s">
        <v>147</v>
      </c>
      <c r="F62" s="3">
        <v>30</v>
      </c>
      <c r="G62" s="3">
        <v>30</v>
      </c>
      <c r="H62" s="1" t="s">
        <v>229</v>
      </c>
      <c r="I62" s="1" t="s">
        <v>281</v>
      </c>
      <c r="J62" s="1" t="s">
        <v>281</v>
      </c>
      <c r="DE62" s="62"/>
      <c r="DF62" s="1"/>
    </row>
    <row r="63" spans="1:110" ht="12.75">
      <c r="A63" s="1" t="s">
        <v>63</v>
      </c>
      <c r="B63" s="1" t="s">
        <v>10</v>
      </c>
      <c r="C63" s="4">
        <v>802.16</v>
      </c>
      <c r="D63" s="1" t="s">
        <v>236</v>
      </c>
      <c r="E63" s="1" t="s">
        <v>48</v>
      </c>
      <c r="F63" s="3">
        <v>300</v>
      </c>
      <c r="G63" s="3">
        <v>100</v>
      </c>
      <c r="H63" s="1" t="s">
        <v>290</v>
      </c>
      <c r="I63" s="1" t="s">
        <v>279</v>
      </c>
      <c r="J63" s="1" t="s">
        <v>279</v>
      </c>
      <c r="K63" s="1" t="s">
        <v>47</v>
      </c>
      <c r="DE63" s="62"/>
      <c r="DF63" s="1"/>
    </row>
    <row r="64" spans="1:110" ht="12.75">
      <c r="A64" s="1" t="s">
        <v>63</v>
      </c>
      <c r="B64" s="1" t="s">
        <v>10</v>
      </c>
      <c r="C64" s="4">
        <v>802.16</v>
      </c>
      <c r="D64" s="1" t="s">
        <v>61</v>
      </c>
      <c r="E64" s="1" t="s">
        <v>127</v>
      </c>
      <c r="F64" s="3">
        <v>50</v>
      </c>
      <c r="G64" s="3">
        <v>40</v>
      </c>
      <c r="H64" s="1" t="s">
        <v>363</v>
      </c>
      <c r="I64" s="1" t="s">
        <v>279</v>
      </c>
      <c r="J64" s="1" t="s">
        <v>281</v>
      </c>
      <c r="DE64" s="62"/>
      <c r="DF64" s="1"/>
    </row>
    <row r="65" spans="1:110" ht="12.75">
      <c r="A65" s="1" t="s">
        <v>63</v>
      </c>
      <c r="B65" s="1" t="s">
        <v>10</v>
      </c>
      <c r="C65" s="4">
        <v>802.18</v>
      </c>
      <c r="D65" s="1" t="s">
        <v>52</v>
      </c>
      <c r="E65" s="1" t="s">
        <v>154</v>
      </c>
      <c r="F65" s="3">
        <v>30</v>
      </c>
      <c r="G65" s="3">
        <v>30</v>
      </c>
      <c r="H65" s="1" t="s">
        <v>262</v>
      </c>
      <c r="I65" s="1" t="s">
        <v>281</v>
      </c>
      <c r="J65" s="1" t="s">
        <v>281</v>
      </c>
      <c r="DE65" s="62"/>
      <c r="DF65" s="1"/>
    </row>
    <row r="66" spans="1:110" ht="12.75">
      <c r="A66" s="1" t="s">
        <v>63</v>
      </c>
      <c r="B66" s="1" t="s">
        <v>10</v>
      </c>
      <c r="C66" s="1" t="s">
        <v>50</v>
      </c>
      <c r="D66" s="1" t="s">
        <v>129</v>
      </c>
      <c r="E66" s="1" t="s">
        <v>342</v>
      </c>
      <c r="F66" s="3">
        <v>100</v>
      </c>
      <c r="G66" s="3">
        <v>100</v>
      </c>
      <c r="H66" s="1" t="s">
        <v>347</v>
      </c>
      <c r="I66" s="1" t="s">
        <v>279</v>
      </c>
      <c r="J66" s="1" t="s">
        <v>279</v>
      </c>
      <c r="DE66" s="62"/>
      <c r="DF66" s="1"/>
    </row>
    <row r="67" spans="1:10" ht="12.75">
      <c r="A67" s="1" t="s">
        <v>63</v>
      </c>
      <c r="B67" s="1" t="s">
        <v>10</v>
      </c>
      <c r="C67" s="90">
        <v>802.2</v>
      </c>
      <c r="D67" s="1" t="s">
        <v>276</v>
      </c>
      <c r="E67" s="1" t="s">
        <v>277</v>
      </c>
      <c r="F67" s="3">
        <v>250</v>
      </c>
      <c r="G67" s="3">
        <v>225</v>
      </c>
      <c r="H67" s="1" t="s">
        <v>283</v>
      </c>
      <c r="I67" s="1" t="s">
        <v>278</v>
      </c>
      <c r="J67" s="1" t="s">
        <v>279</v>
      </c>
    </row>
    <row r="68" spans="1:110" ht="12.75">
      <c r="A68" s="1" t="s">
        <v>63</v>
      </c>
      <c r="B68" s="1" t="s">
        <v>10</v>
      </c>
      <c r="C68" s="4">
        <v>802.22</v>
      </c>
      <c r="D68" s="1" t="s">
        <v>343</v>
      </c>
      <c r="E68" s="1" t="s">
        <v>142</v>
      </c>
      <c r="F68" s="3">
        <v>125</v>
      </c>
      <c r="G68" s="3">
        <v>70</v>
      </c>
      <c r="H68" s="1" t="s">
        <v>286</v>
      </c>
      <c r="I68" s="1" t="s">
        <v>279</v>
      </c>
      <c r="J68" s="1" t="s">
        <v>279</v>
      </c>
      <c r="DE68" s="62"/>
      <c r="DF68" s="1"/>
    </row>
    <row r="69" spans="1:110" ht="12.75">
      <c r="A69" s="1" t="s">
        <v>63</v>
      </c>
      <c r="B69" s="1" t="s">
        <v>10</v>
      </c>
      <c r="C69" s="4">
        <v>802.22</v>
      </c>
      <c r="D69" s="1" t="s">
        <v>344</v>
      </c>
      <c r="E69" s="1" t="s">
        <v>145</v>
      </c>
      <c r="F69" s="3">
        <v>60</v>
      </c>
      <c r="G69" s="3">
        <v>60</v>
      </c>
      <c r="H69" s="1" t="s">
        <v>362</v>
      </c>
      <c r="I69" s="1" t="s">
        <v>279</v>
      </c>
      <c r="J69" s="1" t="s">
        <v>279</v>
      </c>
      <c r="DE69" s="62"/>
      <c r="DF69" s="1"/>
    </row>
    <row r="70" spans="1:10" ht="12.75">
      <c r="A70" s="1" t="s">
        <v>63</v>
      </c>
      <c r="B70" s="1" t="s">
        <v>146</v>
      </c>
      <c r="C70" s="2" t="s">
        <v>14</v>
      </c>
      <c r="D70" s="1" t="s">
        <v>332</v>
      </c>
      <c r="E70" s="1" t="s">
        <v>147</v>
      </c>
      <c r="F70" s="3">
        <v>30</v>
      </c>
      <c r="G70" s="3">
        <v>30</v>
      </c>
      <c r="H70" s="1" t="s">
        <v>293</v>
      </c>
      <c r="J70" s="1" t="s">
        <v>292</v>
      </c>
    </row>
    <row r="71" spans="1:10" ht="12.75">
      <c r="A71" s="1" t="s">
        <v>63</v>
      </c>
      <c r="B71" s="1" t="s">
        <v>73</v>
      </c>
      <c r="C71" s="2" t="s">
        <v>14</v>
      </c>
      <c r="D71" s="1" t="s">
        <v>333</v>
      </c>
      <c r="E71" s="1" t="s">
        <v>246</v>
      </c>
      <c r="F71" s="3">
        <v>200</v>
      </c>
      <c r="G71" s="3">
        <v>125</v>
      </c>
      <c r="H71" s="1" t="s">
        <v>284</v>
      </c>
      <c r="I71" s="1" t="s">
        <v>279</v>
      </c>
      <c r="J71" s="1" t="s">
        <v>279</v>
      </c>
    </row>
    <row r="72" spans="1:10" ht="12.75">
      <c r="A72" s="1" t="s">
        <v>63</v>
      </c>
      <c r="B72" s="1" t="s">
        <v>73</v>
      </c>
      <c r="C72" s="63" t="s">
        <v>14</v>
      </c>
      <c r="D72" s="229" t="s">
        <v>380</v>
      </c>
      <c r="E72" s="1" t="s">
        <v>145</v>
      </c>
      <c r="F72" s="3">
        <v>75</v>
      </c>
      <c r="G72" s="3">
        <v>75</v>
      </c>
      <c r="H72" s="1" t="s">
        <v>298</v>
      </c>
      <c r="J72" s="1" t="s">
        <v>292</v>
      </c>
    </row>
    <row r="73" spans="1:10" ht="12.75">
      <c r="A73" s="1" t="s">
        <v>63</v>
      </c>
      <c r="B73" s="1" t="s">
        <v>73</v>
      </c>
      <c r="C73" s="63" t="s">
        <v>14</v>
      </c>
      <c r="D73" s="64" t="s">
        <v>15</v>
      </c>
      <c r="E73" s="1" t="s">
        <v>147</v>
      </c>
      <c r="F73" s="3">
        <v>25</v>
      </c>
      <c r="G73" s="3">
        <v>25</v>
      </c>
      <c r="H73" s="1" t="s">
        <v>360</v>
      </c>
      <c r="J73" s="1" t="s">
        <v>292</v>
      </c>
    </row>
    <row r="74" spans="1:10" ht="12.75">
      <c r="A74" s="1" t="s">
        <v>63</v>
      </c>
      <c r="B74" s="1" t="s">
        <v>73</v>
      </c>
      <c r="C74" s="2" t="s">
        <v>14</v>
      </c>
      <c r="D74" s="1" t="s">
        <v>148</v>
      </c>
      <c r="E74" s="1" t="s">
        <v>145</v>
      </c>
      <c r="F74" s="3">
        <v>50</v>
      </c>
      <c r="G74" s="3">
        <v>50</v>
      </c>
      <c r="H74" s="1" t="s">
        <v>295</v>
      </c>
      <c r="J74" s="1" t="s">
        <v>292</v>
      </c>
    </row>
    <row r="75" spans="1:10" ht="12.75">
      <c r="A75" s="1" t="s">
        <v>63</v>
      </c>
      <c r="B75" s="1" t="s">
        <v>73</v>
      </c>
      <c r="C75" s="4">
        <v>802.17</v>
      </c>
      <c r="D75" s="1" t="s">
        <v>54</v>
      </c>
      <c r="E75" s="1" t="s">
        <v>341</v>
      </c>
      <c r="F75" s="3">
        <v>10</v>
      </c>
      <c r="G75" s="3">
        <v>15</v>
      </c>
      <c r="H75" s="1" t="s">
        <v>304</v>
      </c>
      <c r="J75" s="1" t="s">
        <v>281</v>
      </c>
    </row>
    <row r="76" spans="1:10" ht="12.75">
      <c r="A76" s="1" t="s">
        <v>63</v>
      </c>
      <c r="B76" s="1" t="s">
        <v>140</v>
      </c>
      <c r="C76" s="2">
        <v>802.1</v>
      </c>
      <c r="D76" s="1" t="s">
        <v>137</v>
      </c>
      <c r="E76" s="1" t="s">
        <v>136</v>
      </c>
      <c r="F76" s="3">
        <v>150</v>
      </c>
      <c r="G76" s="3">
        <v>100</v>
      </c>
      <c r="H76" s="1" t="s">
        <v>285</v>
      </c>
      <c r="J76" s="1" t="s">
        <v>279</v>
      </c>
    </row>
    <row r="77" spans="1:10" ht="12.75">
      <c r="A77" s="1" t="s">
        <v>63</v>
      </c>
      <c r="B77" s="1" t="s">
        <v>140</v>
      </c>
      <c r="C77" s="2">
        <v>802.1</v>
      </c>
      <c r="D77" s="1" t="s">
        <v>138</v>
      </c>
      <c r="E77" s="1" t="s">
        <v>74</v>
      </c>
      <c r="F77" s="3">
        <v>40</v>
      </c>
      <c r="G77" s="3">
        <v>40</v>
      </c>
      <c r="H77" s="1" t="s">
        <v>297</v>
      </c>
      <c r="J77" s="1" t="s">
        <v>292</v>
      </c>
    </row>
    <row r="78" spans="1:10" ht="12.75">
      <c r="A78" s="1" t="s">
        <v>63</v>
      </c>
      <c r="B78" s="1" t="s">
        <v>140</v>
      </c>
      <c r="C78" s="2">
        <v>802.1</v>
      </c>
      <c r="D78" s="1" t="s">
        <v>139</v>
      </c>
      <c r="E78" s="1" t="s">
        <v>74</v>
      </c>
      <c r="F78" s="3">
        <v>40</v>
      </c>
      <c r="G78" s="3">
        <v>40</v>
      </c>
      <c r="H78" s="1" t="s">
        <v>299</v>
      </c>
      <c r="J78" s="1" t="s">
        <v>292</v>
      </c>
    </row>
    <row r="79" spans="1:10" ht="12.75">
      <c r="A79" s="1" t="s">
        <v>63</v>
      </c>
      <c r="B79" s="1" t="s">
        <v>140</v>
      </c>
      <c r="C79" s="2">
        <v>802.1</v>
      </c>
      <c r="D79" s="1" t="s">
        <v>330</v>
      </c>
      <c r="E79" s="1" t="s">
        <v>74</v>
      </c>
      <c r="F79" s="3">
        <v>25</v>
      </c>
      <c r="G79" s="3">
        <v>40</v>
      </c>
      <c r="H79" s="1" t="s">
        <v>364</v>
      </c>
      <c r="J79" s="1" t="s">
        <v>292</v>
      </c>
    </row>
    <row r="80" spans="1:10" ht="12.75">
      <c r="A80" s="1" t="s">
        <v>63</v>
      </c>
      <c r="B80" s="1" t="s">
        <v>75</v>
      </c>
      <c r="C80" s="4">
        <v>802.11</v>
      </c>
      <c r="D80" s="1" t="s">
        <v>30</v>
      </c>
      <c r="E80" s="1" t="s">
        <v>147</v>
      </c>
      <c r="F80" s="3">
        <v>20</v>
      </c>
      <c r="G80" s="3">
        <v>20</v>
      </c>
      <c r="H80" s="1" t="s">
        <v>294</v>
      </c>
      <c r="J80" s="1" t="s">
        <v>292</v>
      </c>
    </row>
    <row r="81" spans="1:10" ht="12.75">
      <c r="A81" s="4" t="s">
        <v>63</v>
      </c>
      <c r="B81" s="1" t="s">
        <v>75</v>
      </c>
      <c r="C81" s="2">
        <v>802.11</v>
      </c>
      <c r="D81" s="1" t="s">
        <v>41</v>
      </c>
      <c r="E81" s="1" t="s">
        <v>147</v>
      </c>
      <c r="F81" s="3">
        <v>20</v>
      </c>
      <c r="G81" s="3">
        <v>20</v>
      </c>
      <c r="H81" s="1" t="s">
        <v>261</v>
      </c>
      <c r="J81" s="1" t="s">
        <v>281</v>
      </c>
    </row>
    <row r="82" spans="1:110" ht="12.75">
      <c r="A82" s="4" t="s">
        <v>63</v>
      </c>
      <c r="B82" s="1" t="s">
        <v>75</v>
      </c>
      <c r="C82" s="2">
        <v>802.11</v>
      </c>
      <c r="D82" s="1" t="s">
        <v>60</v>
      </c>
      <c r="E82" s="1" t="s">
        <v>366</v>
      </c>
      <c r="F82" s="3">
        <v>80</v>
      </c>
      <c r="G82" s="3">
        <v>80</v>
      </c>
      <c r="H82" s="1" t="s">
        <v>287</v>
      </c>
      <c r="I82" s="1" t="s">
        <v>279</v>
      </c>
      <c r="J82" s="1" t="s">
        <v>279</v>
      </c>
      <c r="DE82" s="62"/>
      <c r="DF82" s="1"/>
    </row>
    <row r="83" spans="1:10" ht="12.75">
      <c r="A83" s="1" t="s">
        <v>63</v>
      </c>
      <c r="B83" s="1" t="s">
        <v>75</v>
      </c>
      <c r="C83" s="2">
        <v>802.11</v>
      </c>
      <c r="D83" s="1" t="s">
        <v>40</v>
      </c>
      <c r="E83" s="1" t="s">
        <v>147</v>
      </c>
      <c r="F83" s="3">
        <v>30</v>
      </c>
      <c r="G83" s="3">
        <v>30</v>
      </c>
      <c r="H83" s="1" t="s">
        <v>270</v>
      </c>
      <c r="J83" s="1" t="s">
        <v>281</v>
      </c>
    </row>
    <row r="84" spans="1:10" ht="12.75">
      <c r="A84" s="1" t="s">
        <v>63</v>
      </c>
      <c r="B84" s="1" t="s">
        <v>337</v>
      </c>
      <c r="C84" s="4">
        <v>802.11</v>
      </c>
      <c r="D84" s="1" t="s">
        <v>243</v>
      </c>
      <c r="E84" s="1" t="s">
        <v>145</v>
      </c>
      <c r="F84" s="3">
        <v>50</v>
      </c>
      <c r="G84" s="3">
        <v>50</v>
      </c>
      <c r="H84" s="1" t="s">
        <v>300</v>
      </c>
      <c r="J84" s="1" t="s">
        <v>292</v>
      </c>
    </row>
    <row r="85" spans="1:10" ht="12.75">
      <c r="A85" s="1" t="s">
        <v>63</v>
      </c>
      <c r="B85" s="1" t="s">
        <v>337</v>
      </c>
      <c r="C85" s="4">
        <v>802.11</v>
      </c>
      <c r="D85" s="1" t="s">
        <v>244</v>
      </c>
      <c r="E85" s="1" t="s">
        <v>147</v>
      </c>
      <c r="F85" s="3">
        <v>50</v>
      </c>
      <c r="G85" s="3">
        <v>30</v>
      </c>
      <c r="H85" s="1" t="s">
        <v>301</v>
      </c>
      <c r="J85" s="1" t="s">
        <v>281</v>
      </c>
    </row>
    <row r="86" spans="1:10" ht="12.75">
      <c r="A86" s="1" t="s">
        <v>63</v>
      </c>
      <c r="B86" s="1" t="s">
        <v>337</v>
      </c>
      <c r="C86" s="4">
        <v>802.11</v>
      </c>
      <c r="D86" s="1" t="s">
        <v>245</v>
      </c>
      <c r="E86" s="1" t="s">
        <v>147</v>
      </c>
      <c r="F86" s="3">
        <v>30</v>
      </c>
      <c r="G86" s="3">
        <v>30</v>
      </c>
      <c r="H86" s="1" t="s">
        <v>356</v>
      </c>
      <c r="J86" s="1" t="s">
        <v>292</v>
      </c>
    </row>
    <row r="87" spans="1:10" ht="12.75">
      <c r="A87" s="1" t="s">
        <v>63</v>
      </c>
      <c r="B87" s="1" t="s">
        <v>237</v>
      </c>
      <c r="C87" s="4">
        <v>802.11</v>
      </c>
      <c r="D87" s="1" t="s">
        <v>242</v>
      </c>
      <c r="E87" s="1" t="s">
        <v>218</v>
      </c>
      <c r="F87" s="3">
        <v>450</v>
      </c>
      <c r="G87" s="3">
        <v>150</v>
      </c>
      <c r="H87" s="1" t="s">
        <v>280</v>
      </c>
      <c r="I87" s="1" t="s">
        <v>47</v>
      </c>
      <c r="J87" s="1" t="s">
        <v>279</v>
      </c>
    </row>
    <row r="88" spans="1:110" ht="12.75">
      <c r="A88" s="4" t="s">
        <v>63</v>
      </c>
      <c r="B88" s="1" t="s">
        <v>46</v>
      </c>
      <c r="C88" s="2">
        <v>802.11</v>
      </c>
      <c r="D88" s="1" t="s">
        <v>36</v>
      </c>
      <c r="E88" s="1" t="s">
        <v>147</v>
      </c>
      <c r="F88" s="3">
        <v>30</v>
      </c>
      <c r="G88" s="3">
        <v>30</v>
      </c>
      <c r="H88" s="1" t="s">
        <v>270</v>
      </c>
      <c r="I88" s="1" t="s">
        <v>281</v>
      </c>
      <c r="J88" s="1" t="s">
        <v>281</v>
      </c>
      <c r="DE88" s="62"/>
      <c r="DF88" s="1"/>
    </row>
    <row r="89" spans="1:10" ht="12.75">
      <c r="A89" s="4" t="s">
        <v>63</v>
      </c>
      <c r="B89" s="1" t="s">
        <v>46</v>
      </c>
      <c r="C89" s="2" t="s">
        <v>65</v>
      </c>
      <c r="D89" s="1" t="s">
        <v>31</v>
      </c>
      <c r="E89" s="1" t="s">
        <v>145</v>
      </c>
      <c r="F89" s="3">
        <v>50</v>
      </c>
      <c r="G89" s="3">
        <v>40</v>
      </c>
      <c r="H89" s="1" t="s">
        <v>302</v>
      </c>
      <c r="J89" s="1" t="s">
        <v>281</v>
      </c>
    </row>
    <row r="90" spans="1:10" ht="12.75">
      <c r="A90" s="4" t="s">
        <v>63</v>
      </c>
      <c r="B90" s="1" t="s">
        <v>46</v>
      </c>
      <c r="C90" s="2" t="s">
        <v>65</v>
      </c>
      <c r="D90" s="1" t="s">
        <v>29</v>
      </c>
      <c r="E90" s="1" t="s">
        <v>145</v>
      </c>
      <c r="F90" s="3">
        <v>50</v>
      </c>
      <c r="G90" s="3">
        <v>50</v>
      </c>
      <c r="H90" s="1" t="s">
        <v>359</v>
      </c>
      <c r="J90" s="1" t="s">
        <v>292</v>
      </c>
    </row>
    <row r="91" spans="1:10" ht="12.75">
      <c r="A91" s="1" t="s">
        <v>63</v>
      </c>
      <c r="B91" s="1" t="s">
        <v>256</v>
      </c>
      <c r="C91" s="4">
        <v>802.15</v>
      </c>
      <c r="D91" s="1" t="s">
        <v>324</v>
      </c>
      <c r="E91" s="1" t="s">
        <v>325</v>
      </c>
      <c r="F91" s="3">
        <v>20</v>
      </c>
      <c r="G91" s="3">
        <v>20</v>
      </c>
      <c r="H91" s="1" t="s">
        <v>261</v>
      </c>
      <c r="J91" s="1" t="s">
        <v>281</v>
      </c>
    </row>
    <row r="92" spans="1:10" ht="12.75">
      <c r="A92" s="1" t="s">
        <v>63</v>
      </c>
      <c r="B92" s="1" t="s">
        <v>141</v>
      </c>
      <c r="C92" s="2" t="s">
        <v>14</v>
      </c>
      <c r="D92" s="1" t="s">
        <v>128</v>
      </c>
      <c r="E92" s="1" t="s">
        <v>147</v>
      </c>
      <c r="F92" s="3">
        <v>30</v>
      </c>
      <c r="G92" s="3">
        <v>30</v>
      </c>
      <c r="H92" s="1" t="s">
        <v>293</v>
      </c>
      <c r="J92" s="1" t="s">
        <v>292</v>
      </c>
    </row>
    <row r="93" spans="1:10" ht="12.75">
      <c r="A93" s="1" t="s">
        <v>63</v>
      </c>
      <c r="B93" s="4" t="s">
        <v>53</v>
      </c>
      <c r="C93" s="4" t="s">
        <v>71</v>
      </c>
      <c r="D93" s="4" t="s">
        <v>234</v>
      </c>
      <c r="E93" s="1" t="s">
        <v>341</v>
      </c>
      <c r="F93" s="3">
        <v>15</v>
      </c>
      <c r="G93" s="3">
        <v>20</v>
      </c>
      <c r="H93" s="1" t="s">
        <v>312</v>
      </c>
      <c r="J93" s="1" t="s">
        <v>281</v>
      </c>
    </row>
    <row r="94" spans="1:110" ht="12.75">
      <c r="A94" s="1" t="s">
        <v>63</v>
      </c>
      <c r="B94" s="1" t="s">
        <v>55</v>
      </c>
      <c r="C94" s="4">
        <v>802.11</v>
      </c>
      <c r="D94" s="1" t="s">
        <v>39</v>
      </c>
      <c r="E94" s="1" t="s">
        <v>147</v>
      </c>
      <c r="F94" s="3">
        <v>50</v>
      </c>
      <c r="G94" s="3">
        <v>30</v>
      </c>
      <c r="H94" s="1" t="s">
        <v>301</v>
      </c>
      <c r="I94" s="1" t="s">
        <v>279</v>
      </c>
      <c r="J94" s="1" t="s">
        <v>281</v>
      </c>
      <c r="DE94" s="62"/>
      <c r="DF94" s="1"/>
    </row>
    <row r="95" spans="1:110" ht="12.75">
      <c r="A95" s="4" t="s">
        <v>63</v>
      </c>
      <c r="B95" s="1" t="s">
        <v>55</v>
      </c>
      <c r="C95" s="2">
        <v>802.11</v>
      </c>
      <c r="D95" s="1" t="s">
        <v>60</v>
      </c>
      <c r="E95" s="1" t="s">
        <v>366</v>
      </c>
      <c r="F95" s="3">
        <v>80</v>
      </c>
      <c r="G95" s="3">
        <v>80</v>
      </c>
      <c r="H95" s="1" t="s">
        <v>287</v>
      </c>
      <c r="J95" s="1" t="s">
        <v>279</v>
      </c>
      <c r="DD95" s="62"/>
      <c r="DF95" s="1"/>
    </row>
    <row r="96" spans="1:254" ht="12.75">
      <c r="A96" s="4" t="s">
        <v>63</v>
      </c>
      <c r="B96" s="1" t="s">
        <v>55</v>
      </c>
      <c r="C96" s="2" t="s">
        <v>65</v>
      </c>
      <c r="D96" s="1" t="s">
        <v>42</v>
      </c>
      <c r="E96" s="1" t="s">
        <v>145</v>
      </c>
      <c r="F96" s="3">
        <v>60</v>
      </c>
      <c r="G96" s="3">
        <v>60</v>
      </c>
      <c r="H96" s="1" t="s">
        <v>359</v>
      </c>
      <c r="I96" s="4"/>
      <c r="J96" s="1" t="s">
        <v>292</v>
      </c>
      <c r="N96" s="3"/>
      <c r="P96" s="4"/>
      <c r="R96" s="2"/>
      <c r="V96" s="3"/>
      <c r="X96" s="4"/>
      <c r="Z96" s="2"/>
      <c r="AD96" s="3"/>
      <c r="AF96" s="4"/>
      <c r="AH96" s="2"/>
      <c r="AL96" s="3"/>
      <c r="AN96" s="4"/>
      <c r="AP96" s="2"/>
      <c r="AT96" s="3"/>
      <c r="AV96" s="4"/>
      <c r="AX96" s="2"/>
      <c r="BB96" s="3"/>
      <c r="BD96" s="4"/>
      <c r="BF96" s="2"/>
      <c r="BJ96" s="3"/>
      <c r="BL96" s="4"/>
      <c r="BN96" s="2"/>
      <c r="BR96" s="3"/>
      <c r="BT96" s="4"/>
      <c r="BV96" s="2"/>
      <c r="BZ96" s="3"/>
      <c r="CB96" s="4"/>
      <c r="CD96" s="2"/>
      <c r="CH96" s="3"/>
      <c r="CJ96" s="4"/>
      <c r="CL96" s="2"/>
      <c r="CP96" s="3"/>
      <c r="CR96" s="4"/>
      <c r="CT96" s="2"/>
      <c r="CX96" s="3"/>
      <c r="CZ96" s="4"/>
      <c r="DB96" s="2"/>
      <c r="DH96" s="4"/>
      <c r="DJ96" s="2"/>
      <c r="DN96" s="3"/>
      <c r="DP96" s="4"/>
      <c r="DR96" s="2"/>
      <c r="DV96" s="3"/>
      <c r="DX96" s="4"/>
      <c r="DZ96" s="2"/>
      <c r="ED96" s="3"/>
      <c r="EF96" s="4"/>
      <c r="EH96" s="2"/>
      <c r="EL96" s="3"/>
      <c r="EN96" s="4"/>
      <c r="EP96" s="2"/>
      <c r="ET96" s="3"/>
      <c r="EV96" s="4"/>
      <c r="EX96" s="2"/>
      <c r="FB96" s="3"/>
      <c r="FD96" s="4"/>
      <c r="FF96" s="2"/>
      <c r="FJ96" s="3"/>
      <c r="FL96" s="4"/>
      <c r="FN96" s="2"/>
      <c r="FR96" s="3"/>
      <c r="FT96" s="4"/>
      <c r="FV96" s="2"/>
      <c r="FZ96" s="3"/>
      <c r="GB96" s="4"/>
      <c r="GD96" s="2"/>
      <c r="GH96" s="3"/>
      <c r="GJ96" s="4"/>
      <c r="GL96" s="2"/>
      <c r="GP96" s="3"/>
      <c r="GR96" s="4"/>
      <c r="GT96" s="2"/>
      <c r="GX96" s="3"/>
      <c r="GZ96" s="4"/>
      <c r="HB96" s="2"/>
      <c r="HF96" s="3"/>
      <c r="HH96" s="4"/>
      <c r="HJ96" s="2"/>
      <c r="HN96" s="3"/>
      <c r="HP96" s="4"/>
      <c r="HR96" s="2"/>
      <c r="HV96" s="3"/>
      <c r="HX96" s="4"/>
      <c r="HZ96" s="2"/>
      <c r="ID96" s="3"/>
      <c r="IF96" s="4"/>
      <c r="IH96" s="2"/>
      <c r="IL96" s="3"/>
      <c r="IN96" s="4"/>
      <c r="IP96" s="2"/>
      <c r="IT96" s="3"/>
    </row>
    <row r="97" spans="1:10" ht="12.75">
      <c r="A97" s="1" t="s">
        <v>63</v>
      </c>
      <c r="B97" s="1" t="s">
        <v>55</v>
      </c>
      <c r="C97" s="4">
        <v>802.15</v>
      </c>
      <c r="D97" s="1" t="s">
        <v>327</v>
      </c>
      <c r="E97" s="1" t="s">
        <v>325</v>
      </c>
      <c r="F97" s="3">
        <v>20</v>
      </c>
      <c r="G97" s="3">
        <v>20</v>
      </c>
      <c r="H97" s="1" t="s">
        <v>294</v>
      </c>
      <c r="J97" s="1" t="s">
        <v>292</v>
      </c>
    </row>
    <row r="98" spans="1:10" ht="12.75">
      <c r="A98" s="1" t="s">
        <v>63</v>
      </c>
      <c r="B98" s="1" t="s">
        <v>370</v>
      </c>
      <c r="C98" s="4" t="s">
        <v>226</v>
      </c>
      <c r="D98" s="1" t="s">
        <v>373</v>
      </c>
      <c r="E98" s="1" t="s">
        <v>218</v>
      </c>
      <c r="F98" s="3">
        <v>450</v>
      </c>
      <c r="G98" s="3">
        <v>450</v>
      </c>
      <c r="H98" s="1" t="s">
        <v>280</v>
      </c>
      <c r="I98" s="1" t="s">
        <v>47</v>
      </c>
      <c r="J98" s="1" t="s">
        <v>279</v>
      </c>
    </row>
    <row r="99" spans="1:10" ht="12.75">
      <c r="A99" s="1" t="s">
        <v>63</v>
      </c>
      <c r="B99" s="1" t="s">
        <v>370</v>
      </c>
      <c r="C99" s="2" t="s">
        <v>375</v>
      </c>
      <c r="D99" s="1" t="s">
        <v>376</v>
      </c>
      <c r="E99" s="1" t="s">
        <v>246</v>
      </c>
      <c r="F99" s="3">
        <v>200</v>
      </c>
      <c r="G99" s="3">
        <v>125</v>
      </c>
      <c r="H99" s="1" t="s">
        <v>284</v>
      </c>
      <c r="I99" s="1" t="s">
        <v>279</v>
      </c>
      <c r="J99" s="1" t="s">
        <v>279</v>
      </c>
    </row>
    <row r="100" spans="1:10" ht="12.75">
      <c r="A100" s="1" t="s">
        <v>63</v>
      </c>
      <c r="B100" s="1" t="s">
        <v>88</v>
      </c>
      <c r="C100" s="4">
        <v>802.21</v>
      </c>
      <c r="D100" s="1" t="s">
        <v>129</v>
      </c>
      <c r="E100" s="1" t="s">
        <v>342</v>
      </c>
      <c r="F100" s="3">
        <v>100</v>
      </c>
      <c r="G100" s="3">
        <v>100</v>
      </c>
      <c r="H100" s="1" t="s">
        <v>347</v>
      </c>
      <c r="I100" s="1" t="s">
        <v>131</v>
      </c>
      <c r="J100" s="1" t="s">
        <v>279</v>
      </c>
    </row>
    <row r="101" spans="1:110" ht="12.75">
      <c r="A101" s="1" t="s">
        <v>63</v>
      </c>
      <c r="B101" s="1" t="s">
        <v>24</v>
      </c>
      <c r="C101" s="4">
        <v>802.22</v>
      </c>
      <c r="D101" s="1" t="s">
        <v>343</v>
      </c>
      <c r="E101" s="1" t="s">
        <v>142</v>
      </c>
      <c r="F101" s="3">
        <v>125</v>
      </c>
      <c r="G101" s="3">
        <v>70</v>
      </c>
      <c r="H101" s="1" t="s">
        <v>286</v>
      </c>
      <c r="I101" s="1" t="s">
        <v>279</v>
      </c>
      <c r="J101" s="1" t="s">
        <v>279</v>
      </c>
      <c r="DE101" s="62"/>
      <c r="DF101" s="1"/>
    </row>
    <row r="102" spans="1:10" ht="12" customHeight="1">
      <c r="A102" s="1" t="s">
        <v>63</v>
      </c>
      <c r="B102" s="1" t="s">
        <v>24</v>
      </c>
      <c r="C102" s="4">
        <v>802.22</v>
      </c>
      <c r="D102" s="1" t="s">
        <v>344</v>
      </c>
      <c r="E102" s="1" t="s">
        <v>145</v>
      </c>
      <c r="F102" s="3">
        <v>60</v>
      </c>
      <c r="G102" s="3">
        <v>60</v>
      </c>
      <c r="H102" s="1" t="s">
        <v>362</v>
      </c>
      <c r="J102" s="1" t="s">
        <v>279</v>
      </c>
    </row>
    <row r="103" spans="1:10" ht="40.5" customHeight="1">
      <c r="A103" s="1" t="s">
        <v>63</v>
      </c>
      <c r="B103" s="1" t="s">
        <v>372</v>
      </c>
      <c r="C103" s="4" t="s">
        <v>252</v>
      </c>
      <c r="D103" s="106" t="s">
        <v>374</v>
      </c>
      <c r="E103" s="1" t="s">
        <v>218</v>
      </c>
      <c r="F103" s="3">
        <v>450</v>
      </c>
      <c r="G103" s="3">
        <v>450</v>
      </c>
      <c r="H103" s="1" t="s">
        <v>280</v>
      </c>
      <c r="I103" s="1" t="s">
        <v>47</v>
      </c>
      <c r="J103" s="1" t="s">
        <v>279</v>
      </c>
    </row>
    <row r="104" spans="1:10" ht="12.75">
      <c r="A104" s="1" t="s">
        <v>77</v>
      </c>
      <c r="B104" s="1" t="s">
        <v>64</v>
      </c>
      <c r="C104" s="4">
        <v>802.15</v>
      </c>
      <c r="D104" s="1" t="s">
        <v>26</v>
      </c>
      <c r="E104" s="1" t="s">
        <v>219</v>
      </c>
      <c r="F104" s="3">
        <v>15</v>
      </c>
      <c r="G104" s="3">
        <v>18</v>
      </c>
      <c r="H104" s="1" t="s">
        <v>312</v>
      </c>
      <c r="J104" s="1" t="s">
        <v>281</v>
      </c>
    </row>
    <row r="105" spans="1:10" ht="12.75">
      <c r="A105" s="4" t="s">
        <v>77</v>
      </c>
      <c r="B105" s="1" t="s">
        <v>67</v>
      </c>
      <c r="C105" s="2" t="s">
        <v>65</v>
      </c>
      <c r="D105" s="1" t="s">
        <v>36</v>
      </c>
      <c r="E105" s="1" t="s">
        <v>147</v>
      </c>
      <c r="F105" s="3">
        <v>30</v>
      </c>
      <c r="G105" s="3">
        <v>30</v>
      </c>
      <c r="H105" s="1" t="s">
        <v>270</v>
      </c>
      <c r="I105" s="1" t="s">
        <v>281</v>
      </c>
      <c r="J105" s="1" t="s">
        <v>281</v>
      </c>
    </row>
    <row r="106" spans="1:10" ht="12.75">
      <c r="A106" s="1" t="s">
        <v>77</v>
      </c>
      <c r="B106" s="1" t="s">
        <v>67</v>
      </c>
      <c r="C106" s="4">
        <v>802.11</v>
      </c>
      <c r="D106" s="1" t="s">
        <v>242</v>
      </c>
      <c r="E106" s="1" t="s">
        <v>218</v>
      </c>
      <c r="F106" s="3">
        <v>450</v>
      </c>
      <c r="G106" s="3">
        <v>150</v>
      </c>
      <c r="H106" s="1" t="s">
        <v>280</v>
      </c>
      <c r="I106" s="1" t="s">
        <v>47</v>
      </c>
      <c r="J106" s="1" t="s">
        <v>279</v>
      </c>
    </row>
    <row r="107" spans="1:10" ht="12.75">
      <c r="A107" s="1" t="s">
        <v>77</v>
      </c>
      <c r="B107" s="1" t="s">
        <v>67</v>
      </c>
      <c r="C107" s="4">
        <v>802.11</v>
      </c>
      <c r="D107" s="1" t="s">
        <v>243</v>
      </c>
      <c r="E107" s="1" t="s">
        <v>145</v>
      </c>
      <c r="F107" s="3">
        <v>50</v>
      </c>
      <c r="G107" s="3">
        <v>50</v>
      </c>
      <c r="H107" s="1" t="s">
        <v>300</v>
      </c>
      <c r="I107" s="1" t="s">
        <v>292</v>
      </c>
      <c r="J107" s="1" t="s">
        <v>292</v>
      </c>
    </row>
    <row r="108" spans="1:10" ht="12.75">
      <c r="A108" s="1" t="s">
        <v>77</v>
      </c>
      <c r="B108" s="1" t="s">
        <v>67</v>
      </c>
      <c r="C108" s="4">
        <v>802.11</v>
      </c>
      <c r="D108" s="1" t="s">
        <v>244</v>
      </c>
      <c r="E108" s="1" t="s">
        <v>147</v>
      </c>
      <c r="F108" s="3">
        <v>50</v>
      </c>
      <c r="G108" s="3">
        <v>30</v>
      </c>
      <c r="H108" s="1" t="s">
        <v>301</v>
      </c>
      <c r="J108" s="1" t="s">
        <v>281</v>
      </c>
    </row>
    <row r="109" spans="1:10" ht="12.75">
      <c r="A109" s="1" t="s">
        <v>77</v>
      </c>
      <c r="B109" s="1" t="s">
        <v>67</v>
      </c>
      <c r="C109" s="4">
        <v>802.11</v>
      </c>
      <c r="D109" s="1" t="s">
        <v>245</v>
      </c>
      <c r="E109" s="1" t="s">
        <v>147</v>
      </c>
      <c r="F109" s="3">
        <v>30</v>
      </c>
      <c r="G109" s="3">
        <v>30</v>
      </c>
      <c r="H109" s="1" t="s">
        <v>356</v>
      </c>
      <c r="J109" s="1" t="s">
        <v>292</v>
      </c>
    </row>
    <row r="110" spans="1:10" ht="12.75">
      <c r="A110" s="4" t="s">
        <v>77</v>
      </c>
      <c r="B110" s="1" t="s">
        <v>67</v>
      </c>
      <c r="C110" s="2">
        <v>802.11</v>
      </c>
      <c r="D110" s="1" t="s">
        <v>42</v>
      </c>
      <c r="E110" s="1" t="s">
        <v>145</v>
      </c>
      <c r="F110" s="3">
        <v>60</v>
      </c>
      <c r="G110" s="3">
        <v>60</v>
      </c>
      <c r="H110" s="1" t="s">
        <v>359</v>
      </c>
      <c r="I110" s="1" t="s">
        <v>225</v>
      </c>
      <c r="J110" s="1" t="s">
        <v>292</v>
      </c>
    </row>
    <row r="111" spans="1:10" ht="12.75">
      <c r="A111" s="4" t="s">
        <v>77</v>
      </c>
      <c r="B111" s="1" t="s">
        <v>67</v>
      </c>
      <c r="C111" s="2" t="s">
        <v>338</v>
      </c>
      <c r="D111" s="1" t="s">
        <v>339</v>
      </c>
      <c r="E111" s="1" t="s">
        <v>130</v>
      </c>
      <c r="F111" s="3">
        <v>100</v>
      </c>
      <c r="G111" s="3">
        <v>100</v>
      </c>
      <c r="H111" s="1" t="s">
        <v>347</v>
      </c>
      <c r="I111" s="1" t="s">
        <v>279</v>
      </c>
      <c r="J111" s="1" t="s">
        <v>279</v>
      </c>
    </row>
    <row r="112" spans="1:10" ht="12.75">
      <c r="A112" s="4" t="s">
        <v>77</v>
      </c>
      <c r="B112" s="1" t="s">
        <v>67</v>
      </c>
      <c r="C112" s="2">
        <v>802.11</v>
      </c>
      <c r="D112" s="1" t="s">
        <v>31</v>
      </c>
      <c r="E112" s="1" t="s">
        <v>145</v>
      </c>
      <c r="F112" s="3">
        <v>50</v>
      </c>
      <c r="G112" s="3">
        <v>40</v>
      </c>
      <c r="H112" s="1" t="s">
        <v>302</v>
      </c>
      <c r="J112" s="1" t="s">
        <v>281</v>
      </c>
    </row>
    <row r="113" spans="1:10" ht="12.75">
      <c r="A113" s="1" t="s">
        <v>77</v>
      </c>
      <c r="B113" s="1" t="s">
        <v>67</v>
      </c>
      <c r="C113" s="4">
        <v>802.15</v>
      </c>
      <c r="D113" s="1" t="s">
        <v>57</v>
      </c>
      <c r="E113" s="1" t="s">
        <v>248</v>
      </c>
      <c r="F113" s="3">
        <v>50</v>
      </c>
      <c r="G113" s="3">
        <v>50</v>
      </c>
      <c r="H113" s="1" t="s">
        <v>296</v>
      </c>
      <c r="J113" s="1" t="s">
        <v>281</v>
      </c>
    </row>
    <row r="114" spans="1:10" ht="12.75">
      <c r="A114" s="1" t="s">
        <v>77</v>
      </c>
      <c r="B114" s="1" t="s">
        <v>67</v>
      </c>
      <c r="C114" s="4">
        <v>802.15</v>
      </c>
      <c r="D114" s="1" t="s">
        <v>324</v>
      </c>
      <c r="E114" s="1" t="s">
        <v>328</v>
      </c>
      <c r="F114" s="3">
        <v>20</v>
      </c>
      <c r="G114" s="3">
        <v>20</v>
      </c>
      <c r="H114" s="1" t="s">
        <v>261</v>
      </c>
      <c r="J114" s="1" t="s">
        <v>281</v>
      </c>
    </row>
    <row r="115" spans="1:10" ht="12.75">
      <c r="A115" s="1" t="s">
        <v>77</v>
      </c>
      <c r="B115" s="1" t="s">
        <v>67</v>
      </c>
      <c r="C115" s="4">
        <v>802.15</v>
      </c>
      <c r="D115" s="1" t="s">
        <v>58</v>
      </c>
      <c r="E115" s="1" t="s">
        <v>316</v>
      </c>
      <c r="F115" s="3">
        <v>100</v>
      </c>
      <c r="G115" s="3">
        <v>50</v>
      </c>
      <c r="H115" s="1" t="s">
        <v>288</v>
      </c>
      <c r="J115" s="1" t="s">
        <v>279</v>
      </c>
    </row>
    <row r="116" spans="1:10" ht="12.75">
      <c r="A116" s="1" t="s">
        <v>77</v>
      </c>
      <c r="B116" s="1" t="s">
        <v>67</v>
      </c>
      <c r="C116" s="4">
        <v>802.15</v>
      </c>
      <c r="D116" s="1" t="s">
        <v>327</v>
      </c>
      <c r="E116" s="1" t="s">
        <v>325</v>
      </c>
      <c r="F116" s="3">
        <v>20</v>
      </c>
      <c r="G116" s="3">
        <v>20</v>
      </c>
      <c r="H116" s="1" t="s">
        <v>294</v>
      </c>
      <c r="J116" s="1" t="s">
        <v>292</v>
      </c>
    </row>
    <row r="117" spans="1:10" ht="12.75">
      <c r="A117" s="1" t="s">
        <v>77</v>
      </c>
      <c r="B117" s="1" t="s">
        <v>10</v>
      </c>
      <c r="C117" s="90">
        <v>802.2</v>
      </c>
      <c r="D117" s="1" t="s">
        <v>276</v>
      </c>
      <c r="E117" s="1" t="s">
        <v>277</v>
      </c>
      <c r="F117" s="3">
        <v>250</v>
      </c>
      <c r="G117" s="3">
        <v>225</v>
      </c>
      <c r="H117" s="1" t="s">
        <v>283</v>
      </c>
      <c r="I117" s="1" t="s">
        <v>278</v>
      </c>
      <c r="J117" s="1" t="s">
        <v>279</v>
      </c>
    </row>
    <row r="118" spans="1:11" ht="12.75">
      <c r="A118" s="4" t="s">
        <v>77</v>
      </c>
      <c r="B118" s="1" t="s">
        <v>10</v>
      </c>
      <c r="C118" s="2" t="s">
        <v>11</v>
      </c>
      <c r="D118" s="1" t="s">
        <v>12</v>
      </c>
      <c r="E118" s="1" t="s">
        <v>314</v>
      </c>
      <c r="F118" s="91">
        <v>18</v>
      </c>
      <c r="G118" s="3">
        <v>20</v>
      </c>
      <c r="H118" s="64" t="s">
        <v>263</v>
      </c>
      <c r="I118" s="64" t="s">
        <v>13</v>
      </c>
      <c r="J118" s="1" t="s">
        <v>281</v>
      </c>
      <c r="K118" s="1" t="s">
        <v>306</v>
      </c>
    </row>
    <row r="119" spans="1:110" ht="12.75">
      <c r="A119" s="1" t="s">
        <v>77</v>
      </c>
      <c r="B119" s="1" t="s">
        <v>10</v>
      </c>
      <c r="C119" s="4">
        <v>802.16</v>
      </c>
      <c r="D119" s="4" t="s">
        <v>355</v>
      </c>
      <c r="E119" s="1" t="s">
        <v>147</v>
      </c>
      <c r="F119" s="3">
        <v>40</v>
      </c>
      <c r="G119" s="3">
        <v>40</v>
      </c>
      <c r="H119" s="1" t="s">
        <v>303</v>
      </c>
      <c r="J119" s="1" t="s">
        <v>281</v>
      </c>
      <c r="DE119" s="62"/>
      <c r="DF119" s="1"/>
    </row>
    <row r="120" spans="1:110" ht="12.75">
      <c r="A120" s="1" t="s">
        <v>77</v>
      </c>
      <c r="B120" s="1" t="s">
        <v>10</v>
      </c>
      <c r="C120" s="4">
        <v>802.16</v>
      </c>
      <c r="D120" s="1" t="s">
        <v>76</v>
      </c>
      <c r="E120" s="1" t="s">
        <v>147</v>
      </c>
      <c r="F120" s="3">
        <v>30</v>
      </c>
      <c r="G120" s="3">
        <v>30</v>
      </c>
      <c r="H120" s="1" t="s">
        <v>229</v>
      </c>
      <c r="I120" s="1" t="s">
        <v>281</v>
      </c>
      <c r="J120" s="1" t="s">
        <v>281</v>
      </c>
      <c r="DE120" s="62"/>
      <c r="DF120" s="1"/>
    </row>
    <row r="121" spans="1:110" ht="12.75">
      <c r="A121" s="1" t="s">
        <v>77</v>
      </c>
      <c r="B121" s="1" t="s">
        <v>10</v>
      </c>
      <c r="C121" s="4">
        <v>802.16</v>
      </c>
      <c r="D121" s="1" t="s">
        <v>236</v>
      </c>
      <c r="E121" s="1" t="s">
        <v>48</v>
      </c>
      <c r="F121" s="3">
        <v>300</v>
      </c>
      <c r="G121" s="3">
        <v>100</v>
      </c>
      <c r="H121" s="1" t="s">
        <v>290</v>
      </c>
      <c r="I121" s="1" t="s">
        <v>279</v>
      </c>
      <c r="J121" s="1" t="s">
        <v>279</v>
      </c>
      <c r="K121" s="1" t="s">
        <v>47</v>
      </c>
      <c r="DE121" s="62"/>
      <c r="DF121" s="1"/>
    </row>
    <row r="122" spans="1:110" ht="12.75">
      <c r="A122" s="1" t="s">
        <v>77</v>
      </c>
      <c r="B122" s="1" t="s">
        <v>10</v>
      </c>
      <c r="C122" s="4">
        <v>802.16</v>
      </c>
      <c r="D122" s="1" t="s">
        <v>61</v>
      </c>
      <c r="E122" s="1" t="s">
        <v>127</v>
      </c>
      <c r="F122" s="3">
        <v>50</v>
      </c>
      <c r="G122" s="3">
        <v>40</v>
      </c>
      <c r="H122" s="1" t="s">
        <v>363</v>
      </c>
      <c r="I122" s="1" t="s">
        <v>281</v>
      </c>
      <c r="J122" s="1" t="s">
        <v>281</v>
      </c>
      <c r="DE122" s="62"/>
      <c r="DF122" s="1"/>
    </row>
    <row r="123" spans="1:110" ht="12.75">
      <c r="A123" s="1" t="s">
        <v>77</v>
      </c>
      <c r="B123" s="1" t="s">
        <v>10</v>
      </c>
      <c r="C123" s="4">
        <v>802.16</v>
      </c>
      <c r="D123" s="1" t="s">
        <v>128</v>
      </c>
      <c r="E123" s="1" t="s">
        <v>127</v>
      </c>
      <c r="F123" s="3">
        <v>80</v>
      </c>
      <c r="G123" s="3">
        <v>80</v>
      </c>
      <c r="H123" s="1" t="s">
        <v>289</v>
      </c>
      <c r="I123" s="1" t="s">
        <v>225</v>
      </c>
      <c r="J123" s="1" t="s">
        <v>279</v>
      </c>
      <c r="DE123" s="62"/>
      <c r="DF123" s="1"/>
    </row>
    <row r="124" spans="1:10" ht="12.75">
      <c r="A124" s="1" t="s">
        <v>77</v>
      </c>
      <c r="B124" s="1" t="s">
        <v>10</v>
      </c>
      <c r="C124" s="4">
        <v>802.18</v>
      </c>
      <c r="D124" s="1" t="s">
        <v>52</v>
      </c>
      <c r="E124" s="1" t="s">
        <v>154</v>
      </c>
      <c r="F124" s="3">
        <v>30</v>
      </c>
      <c r="G124" s="3">
        <v>30</v>
      </c>
      <c r="H124" s="1" t="s">
        <v>262</v>
      </c>
      <c r="I124" s="1" t="s">
        <v>132</v>
      </c>
      <c r="J124" s="1" t="s">
        <v>281</v>
      </c>
    </row>
    <row r="125" spans="1:10" ht="12.75">
      <c r="A125" s="1" t="s">
        <v>77</v>
      </c>
      <c r="B125" s="1" t="s">
        <v>10</v>
      </c>
      <c r="C125" s="1" t="s">
        <v>50</v>
      </c>
      <c r="D125" s="1" t="s">
        <v>129</v>
      </c>
      <c r="E125" s="1" t="s">
        <v>342</v>
      </c>
      <c r="F125" s="3">
        <v>100</v>
      </c>
      <c r="G125" s="3">
        <v>100</v>
      </c>
      <c r="H125" s="1" t="s">
        <v>347</v>
      </c>
      <c r="I125" s="1" t="s">
        <v>131</v>
      </c>
      <c r="J125" s="1" t="s">
        <v>279</v>
      </c>
    </row>
    <row r="126" spans="1:110" ht="12.75">
      <c r="A126" s="1" t="s">
        <v>77</v>
      </c>
      <c r="B126" s="1" t="s">
        <v>10</v>
      </c>
      <c r="C126" s="4">
        <v>802.22</v>
      </c>
      <c r="D126" s="1" t="s">
        <v>343</v>
      </c>
      <c r="E126" s="1" t="s">
        <v>142</v>
      </c>
      <c r="F126" s="3">
        <v>125</v>
      </c>
      <c r="G126" s="3">
        <v>70</v>
      </c>
      <c r="H126" s="1" t="s">
        <v>286</v>
      </c>
      <c r="I126" s="1" t="s">
        <v>279</v>
      </c>
      <c r="J126" s="1" t="s">
        <v>279</v>
      </c>
      <c r="DE126" s="62"/>
      <c r="DF126" s="1"/>
    </row>
    <row r="127" spans="1:10" ht="12.75">
      <c r="A127" s="1" t="s">
        <v>77</v>
      </c>
      <c r="B127" s="1" t="s">
        <v>10</v>
      </c>
      <c r="C127" s="4">
        <v>802.22</v>
      </c>
      <c r="D127" s="1" t="s">
        <v>344</v>
      </c>
      <c r="E127" s="1" t="s">
        <v>145</v>
      </c>
      <c r="F127" s="3">
        <v>60</v>
      </c>
      <c r="G127" s="3">
        <v>60</v>
      </c>
      <c r="H127" s="1" t="s">
        <v>362</v>
      </c>
      <c r="J127" s="1" t="s">
        <v>279</v>
      </c>
    </row>
    <row r="128" spans="1:10" ht="12.75">
      <c r="A128" s="1" t="s">
        <v>77</v>
      </c>
      <c r="B128" s="1" t="s">
        <v>73</v>
      </c>
      <c r="C128" s="63" t="s">
        <v>14</v>
      </c>
      <c r="D128" s="64" t="s">
        <v>15</v>
      </c>
      <c r="E128" s="1" t="s">
        <v>147</v>
      </c>
      <c r="F128" s="3">
        <v>25</v>
      </c>
      <c r="G128" s="3">
        <v>25</v>
      </c>
      <c r="H128" s="1" t="s">
        <v>360</v>
      </c>
      <c r="J128" s="1" t="s">
        <v>292</v>
      </c>
    </row>
    <row r="129" spans="1:10" ht="12.75">
      <c r="A129" s="1" t="s">
        <v>77</v>
      </c>
      <c r="B129" s="1" t="s">
        <v>73</v>
      </c>
      <c r="C129" s="2" t="s">
        <v>14</v>
      </c>
      <c r="D129" s="1" t="s">
        <v>148</v>
      </c>
      <c r="E129" s="1" t="s">
        <v>145</v>
      </c>
      <c r="F129" s="3">
        <v>50</v>
      </c>
      <c r="G129" s="3">
        <v>50</v>
      </c>
      <c r="H129" s="1" t="s">
        <v>295</v>
      </c>
      <c r="J129" s="1" t="s">
        <v>292</v>
      </c>
    </row>
    <row r="130" spans="1:110" ht="12.75">
      <c r="A130" s="1" t="s">
        <v>77</v>
      </c>
      <c r="B130" s="1" t="s">
        <v>73</v>
      </c>
      <c r="C130" s="2" t="s">
        <v>14</v>
      </c>
      <c r="D130" s="1" t="s">
        <v>333</v>
      </c>
      <c r="E130" s="1" t="s">
        <v>246</v>
      </c>
      <c r="F130" s="3">
        <v>200</v>
      </c>
      <c r="G130" s="3">
        <v>125</v>
      </c>
      <c r="H130" s="1" t="s">
        <v>284</v>
      </c>
      <c r="I130" s="1" t="s">
        <v>279</v>
      </c>
      <c r="J130" s="1" t="s">
        <v>279</v>
      </c>
      <c r="DE130" s="62"/>
      <c r="DF130" s="1"/>
    </row>
    <row r="131" spans="1:10" ht="12.75">
      <c r="A131" s="1" t="s">
        <v>77</v>
      </c>
      <c r="B131" s="1" t="s">
        <v>73</v>
      </c>
      <c r="C131" s="4">
        <v>802.3</v>
      </c>
      <c r="D131" s="229" t="s">
        <v>380</v>
      </c>
      <c r="E131" s="1" t="s">
        <v>145</v>
      </c>
      <c r="F131" s="3">
        <v>75</v>
      </c>
      <c r="G131" s="3">
        <v>75</v>
      </c>
      <c r="H131" s="1" t="s">
        <v>298</v>
      </c>
      <c r="J131" s="1" t="s">
        <v>292</v>
      </c>
    </row>
    <row r="132" spans="1:10" ht="12.75">
      <c r="A132" s="1" t="s">
        <v>77</v>
      </c>
      <c r="B132" s="1" t="s">
        <v>73</v>
      </c>
      <c r="C132" s="4">
        <v>802.17</v>
      </c>
      <c r="D132" s="1" t="s">
        <v>54</v>
      </c>
      <c r="E132" s="1" t="s">
        <v>341</v>
      </c>
      <c r="F132" s="3">
        <v>10</v>
      </c>
      <c r="G132" s="3">
        <v>15</v>
      </c>
      <c r="H132" s="1" t="s">
        <v>304</v>
      </c>
      <c r="J132" s="1" t="s">
        <v>281</v>
      </c>
    </row>
    <row r="133" spans="1:10" ht="12.75">
      <c r="A133" s="1" t="s">
        <v>77</v>
      </c>
      <c r="B133" s="1" t="s">
        <v>140</v>
      </c>
      <c r="C133" s="2">
        <v>802.1</v>
      </c>
      <c r="D133" s="1" t="s">
        <v>137</v>
      </c>
      <c r="E133" s="1" t="s">
        <v>136</v>
      </c>
      <c r="F133" s="3">
        <v>150</v>
      </c>
      <c r="G133" s="3">
        <v>100</v>
      </c>
      <c r="H133" s="1" t="s">
        <v>285</v>
      </c>
      <c r="J133" s="1" t="s">
        <v>279</v>
      </c>
    </row>
    <row r="134" spans="1:10" ht="12.75">
      <c r="A134" s="1" t="s">
        <v>77</v>
      </c>
      <c r="B134" s="1" t="s">
        <v>140</v>
      </c>
      <c r="C134" s="2">
        <v>802.1</v>
      </c>
      <c r="D134" s="1" t="s">
        <v>138</v>
      </c>
      <c r="E134" s="1" t="s">
        <v>74</v>
      </c>
      <c r="F134" s="3">
        <v>40</v>
      </c>
      <c r="G134" s="3">
        <v>40</v>
      </c>
      <c r="H134" s="1" t="s">
        <v>297</v>
      </c>
      <c r="J134" s="1" t="s">
        <v>292</v>
      </c>
    </row>
    <row r="135" spans="1:10" ht="12.75">
      <c r="A135" s="1" t="s">
        <v>77</v>
      </c>
      <c r="B135" s="1" t="s">
        <v>140</v>
      </c>
      <c r="C135" s="2">
        <v>802.1</v>
      </c>
      <c r="D135" s="1" t="s">
        <v>139</v>
      </c>
      <c r="E135" s="1" t="s">
        <v>74</v>
      </c>
      <c r="F135" s="3">
        <v>40</v>
      </c>
      <c r="G135" s="3">
        <v>40</v>
      </c>
      <c r="H135" s="1" t="s">
        <v>299</v>
      </c>
      <c r="J135" s="1" t="s">
        <v>292</v>
      </c>
    </row>
    <row r="136" spans="1:10" ht="12.75">
      <c r="A136" s="1" t="s">
        <v>77</v>
      </c>
      <c r="B136" s="1" t="s">
        <v>140</v>
      </c>
      <c r="C136" s="2">
        <v>802.1</v>
      </c>
      <c r="D136" s="1" t="s">
        <v>330</v>
      </c>
      <c r="E136" s="1" t="s">
        <v>74</v>
      </c>
      <c r="F136" s="3">
        <v>25</v>
      </c>
      <c r="G136" s="3">
        <v>40</v>
      </c>
      <c r="H136" s="1" t="s">
        <v>364</v>
      </c>
      <c r="J136" s="1" t="s">
        <v>292</v>
      </c>
    </row>
    <row r="137" spans="1:10" ht="12.75">
      <c r="A137" s="4" t="s">
        <v>77</v>
      </c>
      <c r="B137" s="1" t="s">
        <v>75</v>
      </c>
      <c r="C137" s="2" t="s">
        <v>65</v>
      </c>
      <c r="D137" s="1" t="s">
        <v>79</v>
      </c>
      <c r="E137" s="1" t="s">
        <v>218</v>
      </c>
      <c r="F137" s="3">
        <v>450</v>
      </c>
      <c r="G137" s="3">
        <v>450</v>
      </c>
      <c r="H137" s="1" t="s">
        <v>280</v>
      </c>
      <c r="I137" s="1" t="s">
        <v>47</v>
      </c>
      <c r="J137" s="1" t="s">
        <v>279</v>
      </c>
    </row>
    <row r="138" spans="1:10" ht="12.75">
      <c r="A138" s="1" t="s">
        <v>77</v>
      </c>
      <c r="B138" s="1" t="s">
        <v>75</v>
      </c>
      <c r="C138" s="4">
        <v>802.15</v>
      </c>
      <c r="D138" s="1" t="s">
        <v>80</v>
      </c>
      <c r="E138" s="1" t="s">
        <v>143</v>
      </c>
      <c r="F138" s="3">
        <v>100</v>
      </c>
      <c r="G138" s="3">
        <v>100</v>
      </c>
      <c r="H138" s="1" t="s">
        <v>288</v>
      </c>
      <c r="J138" s="1" t="s">
        <v>279</v>
      </c>
    </row>
    <row r="139" spans="1:10" ht="12.75">
      <c r="A139" s="1" t="s">
        <v>77</v>
      </c>
      <c r="B139" s="1" t="s">
        <v>46</v>
      </c>
      <c r="C139" s="4">
        <v>802.11</v>
      </c>
      <c r="D139" s="1" t="s">
        <v>243</v>
      </c>
      <c r="E139" s="1" t="s">
        <v>145</v>
      </c>
      <c r="F139" s="3">
        <v>50</v>
      </c>
      <c r="G139" s="3">
        <v>50</v>
      </c>
      <c r="H139" s="1" t="s">
        <v>300</v>
      </c>
      <c r="J139" s="1" t="s">
        <v>292</v>
      </c>
    </row>
    <row r="140" spans="1:10" ht="12.75">
      <c r="A140" s="1" t="s">
        <v>77</v>
      </c>
      <c r="B140" s="1" t="s">
        <v>46</v>
      </c>
      <c r="C140" s="4">
        <v>802.11</v>
      </c>
      <c r="D140" s="1" t="s">
        <v>244</v>
      </c>
      <c r="E140" s="1" t="s">
        <v>147</v>
      </c>
      <c r="F140" s="3">
        <v>50</v>
      </c>
      <c r="G140" s="3">
        <v>30</v>
      </c>
      <c r="H140" s="1" t="s">
        <v>301</v>
      </c>
      <c r="J140" s="1" t="s">
        <v>281</v>
      </c>
    </row>
    <row r="141" spans="1:10" ht="12.75">
      <c r="A141" s="1" t="s">
        <v>77</v>
      </c>
      <c r="B141" s="1" t="s">
        <v>46</v>
      </c>
      <c r="C141" s="4">
        <v>802.11</v>
      </c>
      <c r="D141" s="1" t="s">
        <v>245</v>
      </c>
      <c r="E141" s="1" t="s">
        <v>147</v>
      </c>
      <c r="F141" s="3">
        <v>30</v>
      </c>
      <c r="G141" s="3">
        <v>30</v>
      </c>
      <c r="H141" s="1" t="s">
        <v>356</v>
      </c>
      <c r="J141" s="1" t="s">
        <v>292</v>
      </c>
    </row>
    <row r="142" spans="1:10" ht="12.75">
      <c r="A142" s="4" t="s">
        <v>77</v>
      </c>
      <c r="B142" s="1" t="s">
        <v>46</v>
      </c>
      <c r="C142" s="2">
        <v>802.11</v>
      </c>
      <c r="D142" s="1" t="s">
        <v>60</v>
      </c>
      <c r="E142" s="1" t="s">
        <v>366</v>
      </c>
      <c r="F142" s="3">
        <v>80</v>
      </c>
      <c r="G142" s="3">
        <v>80</v>
      </c>
      <c r="H142" s="1" t="s">
        <v>287</v>
      </c>
      <c r="J142" s="1" t="s">
        <v>279</v>
      </c>
    </row>
    <row r="143" spans="1:10" ht="12.75">
      <c r="A143" s="1" t="s">
        <v>77</v>
      </c>
      <c r="B143" s="1" t="s">
        <v>46</v>
      </c>
      <c r="C143" s="4" t="s">
        <v>71</v>
      </c>
      <c r="D143" s="4" t="s">
        <v>234</v>
      </c>
      <c r="E143" s="1" t="s">
        <v>341</v>
      </c>
      <c r="F143" s="3">
        <v>15</v>
      </c>
      <c r="G143" s="3">
        <v>20</v>
      </c>
      <c r="H143" s="1" t="s">
        <v>312</v>
      </c>
      <c r="J143" s="1" t="s">
        <v>281</v>
      </c>
    </row>
    <row r="144" spans="1:10" ht="12.75">
      <c r="A144" s="4" t="s">
        <v>77</v>
      </c>
      <c r="B144" s="1" t="s">
        <v>46</v>
      </c>
      <c r="C144" s="2">
        <v>802.11</v>
      </c>
      <c r="D144" s="1" t="s">
        <v>41</v>
      </c>
      <c r="E144" s="1" t="s">
        <v>147</v>
      </c>
      <c r="F144" s="3">
        <v>20</v>
      </c>
      <c r="G144" s="3">
        <v>20</v>
      </c>
      <c r="H144" s="1" t="s">
        <v>261</v>
      </c>
      <c r="J144" s="1" t="s">
        <v>281</v>
      </c>
    </row>
    <row r="145" spans="1:10" ht="12.75">
      <c r="A145" s="1" t="s">
        <v>77</v>
      </c>
      <c r="B145" s="1" t="s">
        <v>53</v>
      </c>
      <c r="C145" s="4">
        <v>802.15</v>
      </c>
      <c r="D145" s="1" t="s">
        <v>57</v>
      </c>
      <c r="E145" s="1" t="s">
        <v>248</v>
      </c>
      <c r="F145" s="3">
        <v>50</v>
      </c>
      <c r="G145" s="3">
        <v>50</v>
      </c>
      <c r="H145" s="1" t="s">
        <v>296</v>
      </c>
      <c r="J145" s="1" t="s">
        <v>281</v>
      </c>
    </row>
    <row r="146" spans="1:10" ht="12.75">
      <c r="A146" s="1" t="s">
        <v>77</v>
      </c>
      <c r="B146" s="1" t="s">
        <v>53</v>
      </c>
      <c r="C146" s="4">
        <v>802.15</v>
      </c>
      <c r="D146" s="1" t="s">
        <v>58</v>
      </c>
      <c r="E146" s="1" t="s">
        <v>316</v>
      </c>
      <c r="F146" s="3">
        <v>100</v>
      </c>
      <c r="G146" s="3">
        <v>50</v>
      </c>
      <c r="H146" s="1" t="s">
        <v>288</v>
      </c>
      <c r="J146" s="1" t="s">
        <v>279</v>
      </c>
    </row>
    <row r="147" spans="1:10" ht="12.75">
      <c r="A147" s="1" t="s">
        <v>77</v>
      </c>
      <c r="B147" s="1" t="s">
        <v>53</v>
      </c>
      <c r="C147" s="4">
        <v>802.15</v>
      </c>
      <c r="D147" s="1" t="s">
        <v>235</v>
      </c>
      <c r="E147" s="1" t="s">
        <v>147</v>
      </c>
      <c r="F147" s="3">
        <v>30</v>
      </c>
      <c r="G147" s="3">
        <v>30</v>
      </c>
      <c r="H147" s="1" t="s">
        <v>293</v>
      </c>
      <c r="J147" s="1" t="s">
        <v>292</v>
      </c>
    </row>
    <row r="148" spans="1:254" ht="12.75">
      <c r="A148" s="4" t="s">
        <v>77</v>
      </c>
      <c r="B148" s="1" t="s">
        <v>46</v>
      </c>
      <c r="C148" s="2">
        <v>802.11</v>
      </c>
      <c r="D148" s="1" t="s">
        <v>31</v>
      </c>
      <c r="E148" s="1" t="s">
        <v>145</v>
      </c>
      <c r="F148" s="3">
        <v>50</v>
      </c>
      <c r="G148" s="3">
        <v>40</v>
      </c>
      <c r="H148" s="1" t="s">
        <v>302</v>
      </c>
      <c r="I148" s="4"/>
      <c r="J148" s="1" t="s">
        <v>281</v>
      </c>
      <c r="N148" s="3"/>
      <c r="P148" s="4"/>
      <c r="R148" s="2"/>
      <c r="V148" s="3"/>
      <c r="X148" s="4"/>
      <c r="Z148" s="2"/>
      <c r="AD148" s="3"/>
      <c r="AF148" s="4"/>
      <c r="AH148" s="2"/>
      <c r="AL148" s="3"/>
      <c r="AN148" s="4"/>
      <c r="AP148" s="2"/>
      <c r="AT148" s="3"/>
      <c r="AV148" s="4"/>
      <c r="AX148" s="2"/>
      <c r="BB148" s="3"/>
      <c r="BD148" s="4"/>
      <c r="BF148" s="2"/>
      <c r="BJ148" s="3"/>
      <c r="BL148" s="4"/>
      <c r="BN148" s="2"/>
      <c r="BR148" s="3"/>
      <c r="BT148" s="4"/>
      <c r="BV148" s="2"/>
      <c r="BZ148" s="3"/>
      <c r="CB148" s="4"/>
      <c r="CD148" s="2"/>
      <c r="CH148" s="3"/>
      <c r="CJ148" s="4"/>
      <c r="CL148" s="2"/>
      <c r="CP148" s="3"/>
      <c r="CR148" s="4"/>
      <c r="CT148" s="2"/>
      <c r="CX148" s="3"/>
      <c r="CZ148" s="4"/>
      <c r="DB148" s="2"/>
      <c r="DH148" s="4"/>
      <c r="DJ148" s="2"/>
      <c r="DN148" s="3"/>
      <c r="DP148" s="4"/>
      <c r="DR148" s="2"/>
      <c r="DV148" s="3"/>
      <c r="DX148" s="4"/>
      <c r="DZ148" s="2"/>
      <c r="ED148" s="3"/>
      <c r="EF148" s="4"/>
      <c r="EH148" s="2"/>
      <c r="EL148" s="3"/>
      <c r="EN148" s="4"/>
      <c r="EP148" s="2"/>
      <c r="ET148" s="3"/>
      <c r="EV148" s="4"/>
      <c r="EX148" s="2"/>
      <c r="FB148" s="3"/>
      <c r="FD148" s="4"/>
      <c r="FF148" s="2"/>
      <c r="FJ148" s="3"/>
      <c r="FL148" s="4"/>
      <c r="FN148" s="2"/>
      <c r="FR148" s="3"/>
      <c r="FT148" s="4"/>
      <c r="FV148" s="2"/>
      <c r="FZ148" s="3"/>
      <c r="GB148" s="4"/>
      <c r="GD148" s="2"/>
      <c r="GH148" s="3"/>
      <c r="GJ148" s="4"/>
      <c r="GL148" s="2"/>
      <c r="GP148" s="3"/>
      <c r="GR148" s="4"/>
      <c r="GT148" s="2"/>
      <c r="GX148" s="3"/>
      <c r="GZ148" s="4"/>
      <c r="HB148" s="2"/>
      <c r="HF148" s="3"/>
      <c r="HH148" s="4"/>
      <c r="HJ148" s="2"/>
      <c r="HN148" s="3"/>
      <c r="HP148" s="4"/>
      <c r="HR148" s="2"/>
      <c r="HV148" s="3"/>
      <c r="HX148" s="4"/>
      <c r="HZ148" s="2"/>
      <c r="ID148" s="3"/>
      <c r="IF148" s="4"/>
      <c r="IH148" s="2"/>
      <c r="IL148" s="3"/>
      <c r="IN148" s="4"/>
      <c r="IP148" s="2"/>
      <c r="IT148" s="3"/>
    </row>
    <row r="149" spans="1:10" ht="12.75">
      <c r="A149" s="1" t="s">
        <v>77</v>
      </c>
      <c r="B149" s="1" t="s">
        <v>53</v>
      </c>
      <c r="C149" s="4">
        <v>802.11</v>
      </c>
      <c r="D149" s="1" t="s">
        <v>242</v>
      </c>
      <c r="E149" s="1" t="s">
        <v>218</v>
      </c>
      <c r="F149" s="3">
        <v>450</v>
      </c>
      <c r="G149" s="3">
        <v>150</v>
      </c>
      <c r="H149" s="1" t="s">
        <v>280</v>
      </c>
      <c r="I149" s="1" t="s">
        <v>47</v>
      </c>
      <c r="J149" s="1" t="s">
        <v>279</v>
      </c>
    </row>
    <row r="150" spans="1:10" ht="12.75">
      <c r="A150" s="1" t="s">
        <v>77</v>
      </c>
      <c r="B150" s="1" t="s">
        <v>53</v>
      </c>
      <c r="C150" s="2">
        <v>802.11</v>
      </c>
      <c r="D150" s="1" t="s">
        <v>36</v>
      </c>
      <c r="E150" s="1" t="s">
        <v>147</v>
      </c>
      <c r="F150" s="3">
        <v>30</v>
      </c>
      <c r="G150" s="3">
        <v>30</v>
      </c>
      <c r="H150" s="1" t="s">
        <v>270</v>
      </c>
      <c r="J150" s="1" t="s">
        <v>281</v>
      </c>
    </row>
    <row r="151" spans="1:10" ht="12.75">
      <c r="A151" s="4" t="s">
        <v>77</v>
      </c>
      <c r="B151" s="1" t="s">
        <v>55</v>
      </c>
      <c r="C151" s="2">
        <v>802.11</v>
      </c>
      <c r="D151" s="1" t="s">
        <v>30</v>
      </c>
      <c r="E151" s="1" t="s">
        <v>147</v>
      </c>
      <c r="F151" s="3">
        <v>20</v>
      </c>
      <c r="G151" s="3">
        <v>20</v>
      </c>
      <c r="H151" s="1" t="s">
        <v>294</v>
      </c>
      <c r="J151" s="1" t="s">
        <v>292</v>
      </c>
    </row>
    <row r="152" spans="1:110" ht="12.75">
      <c r="A152" s="1" t="s">
        <v>77</v>
      </c>
      <c r="B152" s="1" t="s">
        <v>55</v>
      </c>
      <c r="C152" s="4">
        <v>802.11</v>
      </c>
      <c r="D152" s="1" t="s">
        <v>39</v>
      </c>
      <c r="E152" s="1" t="s">
        <v>147</v>
      </c>
      <c r="F152" s="3">
        <v>50</v>
      </c>
      <c r="G152" s="3">
        <v>30</v>
      </c>
      <c r="H152" s="1" t="s">
        <v>301</v>
      </c>
      <c r="J152" s="1" t="s">
        <v>281</v>
      </c>
      <c r="DD152" s="62"/>
      <c r="DF152" s="1"/>
    </row>
    <row r="153" spans="1:110" ht="12.75">
      <c r="A153" s="1" t="s">
        <v>77</v>
      </c>
      <c r="B153" s="1" t="s">
        <v>55</v>
      </c>
      <c r="C153" s="2">
        <v>802.11</v>
      </c>
      <c r="D153" s="1" t="s">
        <v>40</v>
      </c>
      <c r="E153" s="1" t="s">
        <v>147</v>
      </c>
      <c r="F153" s="3">
        <v>30</v>
      </c>
      <c r="G153" s="3">
        <v>30</v>
      </c>
      <c r="H153" s="1" t="s">
        <v>270</v>
      </c>
      <c r="I153" s="1" t="s">
        <v>281</v>
      </c>
      <c r="J153" s="1" t="s">
        <v>281</v>
      </c>
      <c r="DE153" s="62"/>
      <c r="DF153" s="1"/>
    </row>
    <row r="154" spans="1:10" ht="12.75">
      <c r="A154" s="1" t="s">
        <v>77</v>
      </c>
      <c r="B154" s="1" t="s">
        <v>81</v>
      </c>
      <c r="C154" s="4">
        <v>802</v>
      </c>
      <c r="D154" s="1" t="s">
        <v>82</v>
      </c>
      <c r="E154" s="1" t="s">
        <v>83</v>
      </c>
      <c r="G154" s="3">
        <v>1200</v>
      </c>
      <c r="H154" s="1" t="s">
        <v>305</v>
      </c>
      <c r="J154" s="1" t="s">
        <v>291</v>
      </c>
    </row>
    <row r="155" spans="1:10" ht="12.75">
      <c r="A155" s="1" t="s">
        <v>84</v>
      </c>
      <c r="B155" s="1" t="s">
        <v>67</v>
      </c>
      <c r="C155" s="2" t="s">
        <v>65</v>
      </c>
      <c r="D155" s="1" t="s">
        <v>41</v>
      </c>
      <c r="E155" s="1" t="s">
        <v>147</v>
      </c>
      <c r="F155" s="3">
        <v>20</v>
      </c>
      <c r="G155" s="3">
        <v>20</v>
      </c>
      <c r="H155" s="1" t="s">
        <v>261</v>
      </c>
      <c r="J155" s="1" t="s">
        <v>281</v>
      </c>
    </row>
    <row r="156" spans="1:10" ht="12.75">
      <c r="A156" s="4" t="s">
        <v>84</v>
      </c>
      <c r="B156" s="1" t="s">
        <v>67</v>
      </c>
      <c r="C156" s="2">
        <v>802.11</v>
      </c>
      <c r="D156" s="1" t="s">
        <v>42</v>
      </c>
      <c r="E156" s="1" t="s">
        <v>145</v>
      </c>
      <c r="F156" s="3">
        <v>60</v>
      </c>
      <c r="G156" s="3">
        <v>60</v>
      </c>
      <c r="H156" s="1" t="s">
        <v>359</v>
      </c>
      <c r="J156" s="1" t="s">
        <v>292</v>
      </c>
    </row>
    <row r="157" spans="1:254" ht="12.75">
      <c r="A157" s="4" t="s">
        <v>84</v>
      </c>
      <c r="B157" s="1" t="s">
        <v>348</v>
      </c>
      <c r="C157" s="2" t="s">
        <v>65</v>
      </c>
      <c r="D157" s="1" t="s">
        <v>60</v>
      </c>
      <c r="E157" s="1" t="s">
        <v>366</v>
      </c>
      <c r="F157" s="3">
        <v>80</v>
      </c>
      <c r="G157" s="3">
        <v>80</v>
      </c>
      <c r="H157" s="1" t="s">
        <v>287</v>
      </c>
      <c r="I157" s="4"/>
      <c r="J157" s="1" t="s">
        <v>279</v>
      </c>
      <c r="N157" s="3"/>
      <c r="P157" s="4"/>
      <c r="R157" s="2"/>
      <c r="V157" s="3"/>
      <c r="X157" s="4"/>
      <c r="Z157" s="2"/>
      <c r="AD157" s="3"/>
      <c r="AF157" s="4"/>
      <c r="AH157" s="2"/>
      <c r="AL157" s="3"/>
      <c r="AN157" s="4"/>
      <c r="AP157" s="2"/>
      <c r="AT157" s="3"/>
      <c r="AV157" s="4"/>
      <c r="AX157" s="2"/>
      <c r="BB157" s="3"/>
      <c r="BD157" s="4"/>
      <c r="BF157" s="2"/>
      <c r="BJ157" s="3"/>
      <c r="BL157" s="4"/>
      <c r="BN157" s="2"/>
      <c r="BR157" s="3"/>
      <c r="BT157" s="4"/>
      <c r="BV157" s="2"/>
      <c r="BZ157" s="3"/>
      <c r="CB157" s="4"/>
      <c r="CD157" s="2"/>
      <c r="CH157" s="3"/>
      <c r="CJ157" s="4"/>
      <c r="CL157" s="2"/>
      <c r="CP157" s="3"/>
      <c r="CR157" s="4"/>
      <c r="CT157" s="2"/>
      <c r="CX157" s="3"/>
      <c r="CZ157" s="4"/>
      <c r="DB157" s="2"/>
      <c r="DH157" s="4"/>
      <c r="DJ157" s="2"/>
      <c r="DN157" s="3"/>
      <c r="DP157" s="4"/>
      <c r="DR157" s="2"/>
      <c r="DV157" s="3"/>
      <c r="DX157" s="4"/>
      <c r="DZ157" s="2"/>
      <c r="ED157" s="3"/>
      <c r="EF157" s="4"/>
      <c r="EH157" s="2"/>
      <c r="EL157" s="3"/>
      <c r="EN157" s="4"/>
      <c r="EP157" s="2"/>
      <c r="ET157" s="3"/>
      <c r="EV157" s="4"/>
      <c r="EX157" s="2"/>
      <c r="FB157" s="3"/>
      <c r="FD157" s="4"/>
      <c r="FF157" s="2"/>
      <c r="FJ157" s="3"/>
      <c r="FL157" s="4"/>
      <c r="FN157" s="2"/>
      <c r="FR157" s="3"/>
      <c r="FT157" s="4"/>
      <c r="FV157" s="2"/>
      <c r="FZ157" s="3"/>
      <c r="GB157" s="4"/>
      <c r="GD157" s="2"/>
      <c r="GH157" s="3"/>
      <c r="GJ157" s="4"/>
      <c r="GL157" s="2"/>
      <c r="GP157" s="3"/>
      <c r="GR157" s="4"/>
      <c r="GT157" s="2"/>
      <c r="GX157" s="3"/>
      <c r="GZ157" s="4"/>
      <c r="HB157" s="2"/>
      <c r="HF157" s="3"/>
      <c r="HH157" s="4"/>
      <c r="HJ157" s="2"/>
      <c r="HN157" s="3"/>
      <c r="HP157" s="4"/>
      <c r="HR157" s="2"/>
      <c r="HV157" s="3"/>
      <c r="HX157" s="4"/>
      <c r="HZ157" s="2"/>
      <c r="ID157" s="3"/>
      <c r="IF157" s="4"/>
      <c r="IH157" s="2"/>
      <c r="IL157" s="3"/>
      <c r="IN157" s="4"/>
      <c r="IP157" s="2"/>
      <c r="IT157" s="3"/>
    </row>
    <row r="158" spans="1:8" ht="12.75">
      <c r="A158" s="1" t="s">
        <v>84</v>
      </c>
      <c r="B158" s="1" t="s">
        <v>67</v>
      </c>
      <c r="C158" s="4" t="s">
        <v>385</v>
      </c>
      <c r="D158" s="125" t="s">
        <v>384</v>
      </c>
      <c r="E158" s="1" t="s">
        <v>145</v>
      </c>
      <c r="G158" s="3">
        <v>100</v>
      </c>
      <c r="H158" s="1" t="s">
        <v>377</v>
      </c>
    </row>
    <row r="159" spans="1:110" ht="12.75">
      <c r="A159" s="1" t="s">
        <v>84</v>
      </c>
      <c r="B159" s="1" t="s">
        <v>10</v>
      </c>
      <c r="C159" s="4">
        <v>802.16</v>
      </c>
      <c r="D159" s="1" t="s">
        <v>76</v>
      </c>
      <c r="E159" s="1" t="s">
        <v>147</v>
      </c>
      <c r="F159" s="3">
        <v>30</v>
      </c>
      <c r="G159" s="3">
        <v>30</v>
      </c>
      <c r="H159" s="1" t="s">
        <v>229</v>
      </c>
      <c r="I159" s="1" t="s">
        <v>281</v>
      </c>
      <c r="J159" s="1" t="s">
        <v>281</v>
      </c>
      <c r="DE159" s="62"/>
      <c r="DF159" s="1"/>
    </row>
    <row r="160" spans="1:10" ht="12.75">
      <c r="A160" s="1" t="s">
        <v>84</v>
      </c>
      <c r="B160" s="1" t="s">
        <v>10</v>
      </c>
      <c r="C160" s="4">
        <v>802.15</v>
      </c>
      <c r="D160" s="1" t="s">
        <v>57</v>
      </c>
      <c r="E160" s="1" t="s">
        <v>248</v>
      </c>
      <c r="F160" s="3">
        <v>50</v>
      </c>
      <c r="G160" s="3">
        <v>50</v>
      </c>
      <c r="H160" s="1" t="s">
        <v>296</v>
      </c>
      <c r="J160" s="1" t="s">
        <v>281</v>
      </c>
    </row>
    <row r="161" spans="1:10" ht="12.75">
      <c r="A161" s="1" t="s">
        <v>84</v>
      </c>
      <c r="B161" s="1" t="s">
        <v>10</v>
      </c>
      <c r="C161" s="90">
        <v>802.2</v>
      </c>
      <c r="D161" s="1" t="s">
        <v>276</v>
      </c>
      <c r="E161" s="1" t="s">
        <v>277</v>
      </c>
      <c r="F161" s="3">
        <v>250</v>
      </c>
      <c r="G161" s="3">
        <v>225</v>
      </c>
      <c r="H161" s="1" t="s">
        <v>283</v>
      </c>
      <c r="I161" s="1" t="s">
        <v>278</v>
      </c>
      <c r="J161" s="1" t="s">
        <v>279</v>
      </c>
    </row>
    <row r="162" spans="1:110" ht="12.75">
      <c r="A162" s="1" t="s">
        <v>84</v>
      </c>
      <c r="B162" s="1" t="s">
        <v>10</v>
      </c>
      <c r="C162" s="4">
        <v>802.21</v>
      </c>
      <c r="D162" s="1" t="s">
        <v>129</v>
      </c>
      <c r="E162" s="1" t="s">
        <v>342</v>
      </c>
      <c r="F162" s="3">
        <v>100</v>
      </c>
      <c r="G162" s="3">
        <v>100</v>
      </c>
      <c r="H162" s="1" t="s">
        <v>347</v>
      </c>
      <c r="I162" s="1" t="s">
        <v>279</v>
      </c>
      <c r="DE162" s="62"/>
      <c r="DF162" s="1"/>
    </row>
    <row r="163" spans="1:11" ht="12.75">
      <c r="A163" s="1" t="s">
        <v>84</v>
      </c>
      <c r="B163" s="1" t="s">
        <v>10</v>
      </c>
      <c r="C163" s="2" t="s">
        <v>11</v>
      </c>
      <c r="D163" s="1" t="s">
        <v>12</v>
      </c>
      <c r="E163" s="1" t="s">
        <v>314</v>
      </c>
      <c r="F163" s="91">
        <v>18</v>
      </c>
      <c r="G163" s="3">
        <v>20</v>
      </c>
      <c r="H163" s="1" t="s">
        <v>263</v>
      </c>
      <c r="I163" s="64" t="s">
        <v>13</v>
      </c>
      <c r="J163" s="1" t="s">
        <v>281</v>
      </c>
      <c r="K163" s="1" t="s">
        <v>306</v>
      </c>
    </row>
    <row r="164" spans="1:10" ht="12.75">
      <c r="A164" s="4" t="s">
        <v>84</v>
      </c>
      <c r="B164" s="1" t="s">
        <v>10</v>
      </c>
      <c r="C164" s="2">
        <v>802.11</v>
      </c>
      <c r="D164" s="1" t="s">
        <v>242</v>
      </c>
      <c r="E164" s="1" t="s">
        <v>218</v>
      </c>
      <c r="F164" s="3">
        <v>450</v>
      </c>
      <c r="G164" s="3">
        <v>150</v>
      </c>
      <c r="H164" s="1" t="s">
        <v>280</v>
      </c>
      <c r="I164" s="1" t="s">
        <v>47</v>
      </c>
      <c r="J164" s="1" t="s">
        <v>279</v>
      </c>
    </row>
    <row r="165" spans="1:10" ht="12.75">
      <c r="A165" s="1" t="s">
        <v>84</v>
      </c>
      <c r="B165" s="1" t="s">
        <v>10</v>
      </c>
      <c r="C165" s="4">
        <v>802.15</v>
      </c>
      <c r="D165" s="1" t="s">
        <v>58</v>
      </c>
      <c r="E165" s="1" t="s">
        <v>316</v>
      </c>
      <c r="F165" s="3">
        <v>100</v>
      </c>
      <c r="G165" s="3">
        <v>50</v>
      </c>
      <c r="H165" s="1" t="s">
        <v>288</v>
      </c>
      <c r="J165" s="1" t="s">
        <v>279</v>
      </c>
    </row>
    <row r="166" spans="1:110" ht="12.75">
      <c r="A166" s="1" t="s">
        <v>84</v>
      </c>
      <c r="B166" s="1" t="s">
        <v>10</v>
      </c>
      <c r="C166" s="4">
        <v>802.16</v>
      </c>
      <c r="D166" s="1" t="s">
        <v>236</v>
      </c>
      <c r="E166" s="1" t="s">
        <v>48</v>
      </c>
      <c r="F166" s="3">
        <v>300</v>
      </c>
      <c r="G166" s="3">
        <v>100</v>
      </c>
      <c r="H166" s="1" t="s">
        <v>290</v>
      </c>
      <c r="I166" s="1" t="s">
        <v>279</v>
      </c>
      <c r="J166" s="1" t="s">
        <v>279</v>
      </c>
      <c r="K166" s="1" t="s">
        <v>47</v>
      </c>
      <c r="DE166" s="62"/>
      <c r="DF166" s="1"/>
    </row>
    <row r="167" spans="1:110" ht="12.75">
      <c r="A167" s="1" t="s">
        <v>84</v>
      </c>
      <c r="B167" s="1" t="s">
        <v>10</v>
      </c>
      <c r="C167" s="4">
        <v>802.16</v>
      </c>
      <c r="D167" s="4" t="s">
        <v>78</v>
      </c>
      <c r="E167" s="1" t="s">
        <v>147</v>
      </c>
      <c r="F167" s="3">
        <v>40</v>
      </c>
      <c r="G167" s="3">
        <v>40</v>
      </c>
      <c r="H167" s="1" t="s">
        <v>303</v>
      </c>
      <c r="J167" s="1" t="s">
        <v>281</v>
      </c>
      <c r="DE167" s="62"/>
      <c r="DF167" s="1"/>
    </row>
    <row r="168" spans="1:110" ht="12.75">
      <c r="A168" s="1" t="s">
        <v>84</v>
      </c>
      <c r="B168" s="1" t="s">
        <v>10</v>
      </c>
      <c r="C168" s="4">
        <v>802.16</v>
      </c>
      <c r="D168" s="1" t="s">
        <v>61</v>
      </c>
      <c r="E168" s="1" t="s">
        <v>127</v>
      </c>
      <c r="F168" s="3">
        <v>50</v>
      </c>
      <c r="G168" s="3">
        <v>40</v>
      </c>
      <c r="H168" s="1" t="s">
        <v>363</v>
      </c>
      <c r="I168" s="1" t="s">
        <v>281</v>
      </c>
      <c r="J168" s="1" t="s">
        <v>281</v>
      </c>
      <c r="DE168" s="62"/>
      <c r="DF168" s="1"/>
    </row>
    <row r="169" spans="1:110" ht="12.75">
      <c r="A169" s="1" t="s">
        <v>84</v>
      </c>
      <c r="B169" s="1" t="s">
        <v>10</v>
      </c>
      <c r="C169" s="4">
        <v>802.16</v>
      </c>
      <c r="D169" s="1" t="s">
        <v>128</v>
      </c>
      <c r="E169" s="1" t="s">
        <v>127</v>
      </c>
      <c r="F169" s="3">
        <v>80</v>
      </c>
      <c r="G169" s="3">
        <v>80</v>
      </c>
      <c r="H169" s="1" t="s">
        <v>289</v>
      </c>
      <c r="I169" s="1" t="s">
        <v>225</v>
      </c>
      <c r="J169" s="1" t="s">
        <v>279</v>
      </c>
      <c r="DE169" s="62"/>
      <c r="DF169" s="1"/>
    </row>
    <row r="170" spans="1:110" ht="12.75">
      <c r="A170" s="1" t="s">
        <v>84</v>
      </c>
      <c r="B170" s="1" t="s">
        <v>10</v>
      </c>
      <c r="C170" s="4">
        <v>802.22</v>
      </c>
      <c r="D170" s="1" t="s">
        <v>343</v>
      </c>
      <c r="E170" s="1" t="s">
        <v>142</v>
      </c>
      <c r="F170" s="3">
        <v>125</v>
      </c>
      <c r="G170" s="3">
        <v>70</v>
      </c>
      <c r="H170" s="1" t="s">
        <v>286</v>
      </c>
      <c r="I170" s="1" t="s">
        <v>279</v>
      </c>
      <c r="J170" s="1" t="s">
        <v>279</v>
      </c>
      <c r="DE170" s="62"/>
      <c r="DF170" s="1"/>
    </row>
    <row r="171" spans="1:10" ht="12.75">
      <c r="A171" s="1" t="s">
        <v>84</v>
      </c>
      <c r="B171" s="1" t="s">
        <v>10</v>
      </c>
      <c r="C171" s="4">
        <v>802.22</v>
      </c>
      <c r="D171" s="1" t="s">
        <v>344</v>
      </c>
      <c r="E171" s="1" t="s">
        <v>145</v>
      </c>
      <c r="F171" s="3">
        <v>60</v>
      </c>
      <c r="G171" s="3">
        <v>60</v>
      </c>
      <c r="H171" s="1" t="s">
        <v>362</v>
      </c>
      <c r="J171" s="1" t="s">
        <v>279</v>
      </c>
    </row>
    <row r="172" spans="1:10" ht="12.75">
      <c r="A172" s="1" t="s">
        <v>84</v>
      </c>
      <c r="B172" s="1" t="s">
        <v>146</v>
      </c>
      <c r="C172" s="63" t="s">
        <v>14</v>
      </c>
      <c r="D172" s="64" t="s">
        <v>15</v>
      </c>
      <c r="E172" s="1" t="s">
        <v>147</v>
      </c>
      <c r="F172" s="3">
        <v>25</v>
      </c>
      <c r="G172" s="3">
        <v>25</v>
      </c>
      <c r="H172" s="1" t="s">
        <v>360</v>
      </c>
      <c r="J172" s="1" t="s">
        <v>292</v>
      </c>
    </row>
    <row r="173" spans="1:255" ht="12.75">
      <c r="A173" s="125" t="s">
        <v>84</v>
      </c>
      <c r="B173" s="125" t="s">
        <v>146</v>
      </c>
      <c r="C173" s="126" t="s">
        <v>14</v>
      </c>
      <c r="D173" s="125" t="s">
        <v>148</v>
      </c>
      <c r="E173" s="125" t="s">
        <v>145</v>
      </c>
      <c r="F173" s="127">
        <v>50</v>
      </c>
      <c r="G173" s="127">
        <v>50</v>
      </c>
      <c r="H173" s="125" t="s">
        <v>295</v>
      </c>
      <c r="I173" s="1" t="s">
        <v>292</v>
      </c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8"/>
      <c r="DF173" s="125"/>
      <c r="DG173" s="125"/>
      <c r="DH173" s="125"/>
      <c r="DI173" s="125"/>
      <c r="DJ173" s="125"/>
      <c r="DK173" s="125"/>
      <c r="DL173" s="125"/>
      <c r="DM173" s="125"/>
      <c r="DN173" s="125"/>
      <c r="DO173" s="125"/>
      <c r="DP173" s="125"/>
      <c r="DQ173" s="125"/>
      <c r="DR173" s="125"/>
      <c r="DS173" s="125"/>
      <c r="DT173" s="125"/>
      <c r="DU173" s="125"/>
      <c r="DV173" s="125"/>
      <c r="DW173" s="125"/>
      <c r="DX173" s="125"/>
      <c r="DY173" s="125"/>
      <c r="DZ173" s="125"/>
      <c r="EA173" s="125"/>
      <c r="EB173" s="125"/>
      <c r="EC173" s="125"/>
      <c r="ED173" s="125"/>
      <c r="EE173" s="125"/>
      <c r="EF173" s="125"/>
      <c r="EG173" s="125"/>
      <c r="EH173" s="125"/>
      <c r="EI173" s="125"/>
      <c r="EJ173" s="125"/>
      <c r="EK173" s="125"/>
      <c r="EL173" s="125"/>
      <c r="EM173" s="125"/>
      <c r="EN173" s="125"/>
      <c r="EO173" s="125"/>
      <c r="EP173" s="125"/>
      <c r="EQ173" s="125"/>
      <c r="ER173" s="125"/>
      <c r="ES173" s="125"/>
      <c r="ET173" s="125"/>
      <c r="EU173" s="125"/>
      <c r="EV173" s="125"/>
      <c r="EW173" s="125"/>
      <c r="EX173" s="125"/>
      <c r="EY173" s="125"/>
      <c r="EZ173" s="125"/>
      <c r="FA173" s="125"/>
      <c r="FB173" s="125"/>
      <c r="FC173" s="125"/>
      <c r="FD173" s="125"/>
      <c r="FE173" s="125"/>
      <c r="FF173" s="125"/>
      <c r="FG173" s="125"/>
      <c r="FH173" s="125"/>
      <c r="FI173" s="125"/>
      <c r="FJ173" s="125"/>
      <c r="FK173" s="125"/>
      <c r="FL173" s="125"/>
      <c r="FM173" s="125"/>
      <c r="FN173" s="125"/>
      <c r="FO173" s="125"/>
      <c r="FP173" s="125"/>
      <c r="FQ173" s="125"/>
      <c r="FR173" s="125"/>
      <c r="FS173" s="125"/>
      <c r="FT173" s="125"/>
      <c r="FU173" s="125"/>
      <c r="FV173" s="125"/>
      <c r="FW173" s="125"/>
      <c r="FX173" s="125"/>
      <c r="FY173" s="125"/>
      <c r="FZ173" s="125"/>
      <c r="GA173" s="125"/>
      <c r="GB173" s="125"/>
      <c r="GC173" s="125"/>
      <c r="GD173" s="125"/>
      <c r="GE173" s="125"/>
      <c r="GF173" s="125"/>
      <c r="GG173" s="125"/>
      <c r="GH173" s="125"/>
      <c r="GI173" s="125"/>
      <c r="GJ173" s="125"/>
      <c r="GK173" s="125"/>
      <c r="GL173" s="125"/>
      <c r="GM173" s="125"/>
      <c r="GN173" s="125"/>
      <c r="GO173" s="125"/>
      <c r="GP173" s="125"/>
      <c r="GQ173" s="125"/>
      <c r="GR173" s="125"/>
      <c r="GS173" s="125"/>
      <c r="GT173" s="125"/>
      <c r="GU173" s="125"/>
      <c r="GV173" s="125"/>
      <c r="GW173" s="125"/>
      <c r="GX173" s="125"/>
      <c r="GY173" s="125"/>
      <c r="GZ173" s="125"/>
      <c r="HA173" s="125"/>
      <c r="HB173" s="125"/>
      <c r="HC173" s="125"/>
      <c r="HD173" s="125"/>
      <c r="HE173" s="125"/>
      <c r="HF173" s="125"/>
      <c r="HG173" s="125"/>
      <c r="HH173" s="125"/>
      <c r="HI173" s="125"/>
      <c r="HJ173" s="125"/>
      <c r="HK173" s="125"/>
      <c r="HL173" s="125"/>
      <c r="HM173" s="125"/>
      <c r="HN173" s="125"/>
      <c r="HO173" s="125"/>
      <c r="HP173" s="125"/>
      <c r="HQ173" s="125"/>
      <c r="HR173" s="125"/>
      <c r="HS173" s="125"/>
      <c r="HT173" s="125"/>
      <c r="HU173" s="125"/>
      <c r="HV173" s="125"/>
      <c r="HW173" s="125"/>
      <c r="HX173" s="125"/>
      <c r="HY173" s="125"/>
      <c r="HZ173" s="125"/>
      <c r="IA173" s="125"/>
      <c r="IB173" s="125"/>
      <c r="IC173" s="125"/>
      <c r="ID173" s="125"/>
      <c r="IE173" s="125"/>
      <c r="IF173" s="125"/>
      <c r="IG173" s="125"/>
      <c r="IH173" s="125"/>
      <c r="II173" s="125"/>
      <c r="IJ173" s="125"/>
      <c r="IK173" s="125"/>
      <c r="IL173" s="125"/>
      <c r="IM173" s="125"/>
      <c r="IN173" s="125"/>
      <c r="IO173" s="125"/>
      <c r="IP173" s="125"/>
      <c r="IQ173" s="125"/>
      <c r="IR173" s="125"/>
      <c r="IS173" s="125"/>
      <c r="IT173" s="125"/>
      <c r="IU173" s="125"/>
    </row>
    <row r="174" spans="1:10" ht="12.75">
      <c r="A174" s="1" t="s">
        <v>84</v>
      </c>
      <c r="B174" s="1" t="s">
        <v>146</v>
      </c>
      <c r="C174" s="4">
        <v>802.3</v>
      </c>
      <c r="D174" s="229" t="s">
        <v>380</v>
      </c>
      <c r="E174" s="1" t="s">
        <v>145</v>
      </c>
      <c r="F174" s="3">
        <v>75</v>
      </c>
      <c r="G174" s="3">
        <v>75</v>
      </c>
      <c r="H174" s="1" t="s">
        <v>298</v>
      </c>
      <c r="J174" s="1" t="s">
        <v>292</v>
      </c>
    </row>
    <row r="175" spans="1:10" ht="12.75">
      <c r="A175" s="1" t="s">
        <v>84</v>
      </c>
      <c r="B175" s="1" t="s">
        <v>146</v>
      </c>
      <c r="C175" s="4">
        <v>802.3</v>
      </c>
      <c r="D175" s="1" t="s">
        <v>333</v>
      </c>
      <c r="E175" s="1" t="s">
        <v>246</v>
      </c>
      <c r="F175" s="3">
        <v>200</v>
      </c>
      <c r="G175" s="3">
        <v>125</v>
      </c>
      <c r="H175" s="1" t="s">
        <v>284</v>
      </c>
      <c r="J175" s="1" t="s">
        <v>279</v>
      </c>
    </row>
    <row r="176" spans="1:10" ht="12.75">
      <c r="A176" s="1" t="s">
        <v>84</v>
      </c>
      <c r="B176" s="1" t="s">
        <v>329</v>
      </c>
      <c r="C176" s="4">
        <v>802.15</v>
      </c>
      <c r="D176" s="1" t="s">
        <v>70</v>
      </c>
      <c r="E176" s="1" t="s">
        <v>326</v>
      </c>
      <c r="F176" s="3">
        <v>50</v>
      </c>
      <c r="G176" s="3">
        <v>50</v>
      </c>
      <c r="H176" s="1" t="s">
        <v>358</v>
      </c>
      <c r="J176" s="1" t="s">
        <v>292</v>
      </c>
    </row>
    <row r="177" spans="1:10" ht="12.75">
      <c r="A177" s="1" t="s">
        <v>84</v>
      </c>
      <c r="B177" s="1" t="s">
        <v>73</v>
      </c>
      <c r="C177" s="4">
        <v>802.17</v>
      </c>
      <c r="D177" s="1" t="s">
        <v>54</v>
      </c>
      <c r="E177" s="1" t="s">
        <v>341</v>
      </c>
      <c r="F177" s="3">
        <v>10</v>
      </c>
      <c r="G177" s="3">
        <v>15</v>
      </c>
      <c r="H177" s="1" t="s">
        <v>304</v>
      </c>
      <c r="J177" s="1" t="s">
        <v>281</v>
      </c>
    </row>
    <row r="178" spans="1:10" ht="12.75">
      <c r="A178" s="1" t="s">
        <v>84</v>
      </c>
      <c r="B178" s="1" t="s">
        <v>331</v>
      </c>
      <c r="C178" s="2">
        <v>802.1</v>
      </c>
      <c r="D178" s="1" t="s">
        <v>138</v>
      </c>
      <c r="E178" s="1" t="s">
        <v>74</v>
      </c>
      <c r="F178" s="3">
        <v>40</v>
      </c>
      <c r="G178" s="3">
        <v>40</v>
      </c>
      <c r="H178" s="1" t="s">
        <v>297</v>
      </c>
      <c r="I178" s="1" t="s">
        <v>291</v>
      </c>
      <c r="J178" s="1" t="s">
        <v>292</v>
      </c>
    </row>
    <row r="179" spans="1:10" ht="12.75">
      <c r="A179" s="1" t="s">
        <v>84</v>
      </c>
      <c r="B179" s="1" t="s">
        <v>331</v>
      </c>
      <c r="C179" s="2">
        <v>802.1</v>
      </c>
      <c r="D179" s="1" t="s">
        <v>139</v>
      </c>
      <c r="E179" s="1" t="s">
        <v>74</v>
      </c>
      <c r="F179" s="3">
        <v>40</v>
      </c>
      <c r="G179" s="3">
        <v>40</v>
      </c>
      <c r="H179" s="1" t="s">
        <v>299</v>
      </c>
      <c r="J179" s="1" t="s">
        <v>292</v>
      </c>
    </row>
    <row r="180" spans="1:10" ht="12.75">
      <c r="A180" s="1" t="s">
        <v>84</v>
      </c>
      <c r="B180" s="1" t="s">
        <v>140</v>
      </c>
      <c r="C180" s="2">
        <v>802.1</v>
      </c>
      <c r="D180" s="1" t="s">
        <v>137</v>
      </c>
      <c r="E180" s="1" t="s">
        <v>136</v>
      </c>
      <c r="F180" s="3">
        <v>150</v>
      </c>
      <c r="G180" s="3">
        <v>150</v>
      </c>
      <c r="H180" s="1" t="s">
        <v>285</v>
      </c>
      <c r="I180" s="1" t="s">
        <v>291</v>
      </c>
      <c r="J180" s="1" t="s">
        <v>279</v>
      </c>
    </row>
    <row r="181" spans="1:110" ht="12.75">
      <c r="A181" s="1" t="s">
        <v>84</v>
      </c>
      <c r="B181" s="1" t="s">
        <v>75</v>
      </c>
      <c r="C181" s="4">
        <v>802.11</v>
      </c>
      <c r="D181" s="1" t="s">
        <v>39</v>
      </c>
      <c r="E181" s="1" t="s">
        <v>147</v>
      </c>
      <c r="F181" s="3">
        <v>50</v>
      </c>
      <c r="G181" s="3">
        <v>30</v>
      </c>
      <c r="H181" s="1" t="s">
        <v>301</v>
      </c>
      <c r="I181" s="1" t="s">
        <v>279</v>
      </c>
      <c r="J181" s="1" t="s">
        <v>281</v>
      </c>
      <c r="DC181" s="62"/>
      <c r="DF181" s="1"/>
    </row>
    <row r="182" spans="1:10" ht="12.75">
      <c r="A182" s="4" t="s">
        <v>84</v>
      </c>
      <c r="B182" s="1" t="s">
        <v>75</v>
      </c>
      <c r="C182" s="2">
        <v>802.11</v>
      </c>
      <c r="D182" s="1" t="s">
        <v>29</v>
      </c>
      <c r="E182" s="1" t="s">
        <v>145</v>
      </c>
      <c r="F182" s="3">
        <v>60</v>
      </c>
      <c r="G182" s="3">
        <v>50</v>
      </c>
      <c r="H182" s="1" t="s">
        <v>359</v>
      </c>
      <c r="J182" s="1" t="s">
        <v>292</v>
      </c>
    </row>
    <row r="183" spans="1:10" ht="12.75">
      <c r="A183" s="4" t="s">
        <v>84</v>
      </c>
      <c r="B183" s="1" t="s">
        <v>337</v>
      </c>
      <c r="C183" s="2">
        <v>802.11</v>
      </c>
      <c r="D183" s="1" t="s">
        <v>31</v>
      </c>
      <c r="E183" s="1" t="s">
        <v>145</v>
      </c>
      <c r="F183" s="3">
        <v>50</v>
      </c>
      <c r="G183" s="3">
        <v>40</v>
      </c>
      <c r="H183" s="1" t="s">
        <v>302</v>
      </c>
      <c r="J183" s="1" t="s">
        <v>281</v>
      </c>
    </row>
    <row r="184" spans="1:10" ht="12.75">
      <c r="A184" s="1" t="s">
        <v>84</v>
      </c>
      <c r="B184" s="1" t="s">
        <v>144</v>
      </c>
      <c r="C184" s="2">
        <v>802.3</v>
      </c>
      <c r="D184" s="1" t="s">
        <v>85</v>
      </c>
      <c r="E184" s="1" t="s">
        <v>246</v>
      </c>
      <c r="F184" s="3">
        <v>200</v>
      </c>
      <c r="G184" s="3">
        <v>200</v>
      </c>
      <c r="H184" s="1" t="s">
        <v>284</v>
      </c>
      <c r="J184" s="1" t="s">
        <v>279</v>
      </c>
    </row>
    <row r="185" spans="1:10" ht="12.75">
      <c r="A185" s="4" t="s">
        <v>84</v>
      </c>
      <c r="B185" s="1" t="s">
        <v>46</v>
      </c>
      <c r="C185" s="2">
        <v>802.11</v>
      </c>
      <c r="D185" s="1" t="s">
        <v>36</v>
      </c>
      <c r="E185" s="1" t="s">
        <v>147</v>
      </c>
      <c r="F185" s="3">
        <v>50</v>
      </c>
      <c r="G185" s="3">
        <v>30</v>
      </c>
      <c r="H185" s="1" t="s">
        <v>378</v>
      </c>
      <c r="J185" s="1" t="s">
        <v>281</v>
      </c>
    </row>
    <row r="186" spans="1:10" ht="12.75">
      <c r="A186" s="1" t="s">
        <v>84</v>
      </c>
      <c r="B186" s="1" t="s">
        <v>46</v>
      </c>
      <c r="C186" s="4">
        <v>802.11</v>
      </c>
      <c r="D186" s="1" t="s">
        <v>241</v>
      </c>
      <c r="E186" s="1" t="s">
        <v>145</v>
      </c>
      <c r="F186" s="3">
        <v>60</v>
      </c>
      <c r="G186" s="3">
        <v>50</v>
      </c>
      <c r="H186" s="1" t="s">
        <v>359</v>
      </c>
      <c r="J186" s="1" t="s">
        <v>292</v>
      </c>
    </row>
    <row r="187" spans="1:10" ht="12.75">
      <c r="A187" s="4" t="s">
        <v>84</v>
      </c>
      <c r="B187" s="1" t="s">
        <v>53</v>
      </c>
      <c r="C187" s="2">
        <v>802.11</v>
      </c>
      <c r="D187" s="1" t="s">
        <v>40</v>
      </c>
      <c r="E187" s="1" t="s">
        <v>147</v>
      </c>
      <c r="F187" s="3">
        <v>30</v>
      </c>
      <c r="G187" s="3">
        <v>30</v>
      </c>
      <c r="H187" s="1" t="s">
        <v>270</v>
      </c>
      <c r="J187" s="1" t="s">
        <v>281</v>
      </c>
    </row>
    <row r="188" spans="1:10" ht="12.75">
      <c r="A188" s="4" t="s">
        <v>84</v>
      </c>
      <c r="B188" s="1" t="s">
        <v>55</v>
      </c>
      <c r="C188" s="2">
        <v>802.11</v>
      </c>
      <c r="D188" s="1" t="s">
        <v>30</v>
      </c>
      <c r="E188" s="1" t="s">
        <v>147</v>
      </c>
      <c r="F188" s="3">
        <v>20</v>
      </c>
      <c r="G188" s="3">
        <v>20</v>
      </c>
      <c r="H188" s="1" t="s">
        <v>294</v>
      </c>
      <c r="J188" s="1" t="s">
        <v>292</v>
      </c>
    </row>
    <row r="189" spans="1:10" ht="12.75">
      <c r="A189" s="1" t="s">
        <v>84</v>
      </c>
      <c r="B189" s="1" t="s">
        <v>55</v>
      </c>
      <c r="C189" s="4">
        <v>802.11</v>
      </c>
      <c r="D189" s="1" t="s">
        <v>42</v>
      </c>
      <c r="E189" s="1" t="s">
        <v>145</v>
      </c>
      <c r="F189" s="3">
        <v>60</v>
      </c>
      <c r="G189" s="3">
        <v>60</v>
      </c>
      <c r="H189" s="1" t="s">
        <v>359</v>
      </c>
      <c r="J189" s="1" t="s">
        <v>292</v>
      </c>
    </row>
    <row r="190" spans="1:10" ht="12.75">
      <c r="A190" s="1" t="s">
        <v>84</v>
      </c>
      <c r="B190" s="1" t="s">
        <v>55</v>
      </c>
      <c r="C190" s="4">
        <v>802.11</v>
      </c>
      <c r="D190" s="1" t="s">
        <v>29</v>
      </c>
      <c r="E190" s="1" t="s">
        <v>145</v>
      </c>
      <c r="F190" s="3">
        <v>50</v>
      </c>
      <c r="G190" s="3">
        <v>50</v>
      </c>
      <c r="H190" s="1" t="s">
        <v>378</v>
      </c>
      <c r="I190" s="1" t="s">
        <v>279</v>
      </c>
      <c r="J190" s="1" t="s">
        <v>281</v>
      </c>
    </row>
    <row r="191" spans="1:10" ht="12.75">
      <c r="A191" s="1" t="s">
        <v>84</v>
      </c>
      <c r="B191" s="1" t="s">
        <v>55</v>
      </c>
      <c r="C191" s="4">
        <v>802.15</v>
      </c>
      <c r="D191" s="1" t="s">
        <v>327</v>
      </c>
      <c r="E191" s="1" t="s">
        <v>325</v>
      </c>
      <c r="F191" s="3">
        <v>20</v>
      </c>
      <c r="G191" s="3">
        <v>20</v>
      </c>
      <c r="H191" s="1" t="s">
        <v>261</v>
      </c>
      <c r="J191" s="1" t="s">
        <v>281</v>
      </c>
    </row>
    <row r="192" spans="1:11" ht="12.75">
      <c r="A192" s="1" t="s">
        <v>84</v>
      </c>
      <c r="B192" s="1" t="s">
        <v>86</v>
      </c>
      <c r="C192" s="4">
        <v>802.16</v>
      </c>
      <c r="D192" s="1" t="s">
        <v>87</v>
      </c>
      <c r="E192" s="1" t="s">
        <v>48</v>
      </c>
      <c r="F192" s="3">
        <v>300</v>
      </c>
      <c r="G192" s="3">
        <v>300</v>
      </c>
      <c r="H192" s="1" t="s">
        <v>290</v>
      </c>
      <c r="I192" s="1" t="s">
        <v>47</v>
      </c>
      <c r="J192" s="1" t="s">
        <v>279</v>
      </c>
      <c r="K192" s="1" t="s">
        <v>47</v>
      </c>
    </row>
    <row r="193" spans="1:10" ht="12.75">
      <c r="A193" s="4" t="s">
        <v>84</v>
      </c>
      <c r="B193" s="1" t="s">
        <v>222</v>
      </c>
      <c r="C193" s="2">
        <v>802.11</v>
      </c>
      <c r="D193" s="1" t="s">
        <v>25</v>
      </c>
      <c r="E193" s="1" t="s">
        <v>221</v>
      </c>
      <c r="F193" s="3">
        <v>30</v>
      </c>
      <c r="G193" s="3">
        <v>25</v>
      </c>
      <c r="H193" s="1" t="s">
        <v>303</v>
      </c>
      <c r="J193" s="1" t="s">
        <v>281</v>
      </c>
    </row>
    <row r="194" spans="1:10" ht="12.75">
      <c r="A194" s="1" t="s">
        <v>84</v>
      </c>
      <c r="B194" s="1" t="s">
        <v>88</v>
      </c>
      <c r="C194" s="4">
        <v>802.21</v>
      </c>
      <c r="D194" s="1" t="s">
        <v>129</v>
      </c>
      <c r="E194" s="1" t="s">
        <v>342</v>
      </c>
      <c r="F194" s="3">
        <v>100</v>
      </c>
      <c r="G194" s="3">
        <v>100</v>
      </c>
      <c r="H194" s="1" t="s">
        <v>347</v>
      </c>
      <c r="I194" s="1" t="s">
        <v>131</v>
      </c>
      <c r="J194" s="1" t="s">
        <v>279</v>
      </c>
    </row>
    <row r="195" spans="1:10" ht="12.75">
      <c r="A195" s="1" t="s">
        <v>84</v>
      </c>
      <c r="B195" s="1" t="s">
        <v>88</v>
      </c>
      <c r="C195" s="4">
        <v>802.22</v>
      </c>
      <c r="D195" s="1" t="s">
        <v>56</v>
      </c>
      <c r="E195" s="1" t="s">
        <v>142</v>
      </c>
      <c r="F195" s="3">
        <v>125</v>
      </c>
      <c r="G195" s="3">
        <v>125</v>
      </c>
      <c r="H195" s="1" t="s">
        <v>286</v>
      </c>
      <c r="J195" s="1" t="s">
        <v>279</v>
      </c>
    </row>
    <row r="196" spans="1:10" ht="12.75">
      <c r="A196" s="4" t="s">
        <v>84</v>
      </c>
      <c r="B196" s="1" t="s">
        <v>89</v>
      </c>
      <c r="C196" s="2">
        <v>802.11</v>
      </c>
      <c r="D196" s="1" t="s">
        <v>90</v>
      </c>
      <c r="E196" s="1" t="s">
        <v>221</v>
      </c>
      <c r="F196" s="3">
        <v>30</v>
      </c>
      <c r="G196" s="3">
        <v>25</v>
      </c>
      <c r="H196" s="1" t="s">
        <v>303</v>
      </c>
      <c r="J196" s="1" t="s">
        <v>281</v>
      </c>
    </row>
    <row r="197" spans="1:10" ht="12.75">
      <c r="A197" s="1" t="s">
        <v>91</v>
      </c>
      <c r="B197" s="1" t="s">
        <v>92</v>
      </c>
      <c r="C197" s="4">
        <v>802.22</v>
      </c>
      <c r="D197" s="1" t="s">
        <v>56</v>
      </c>
      <c r="E197" s="1" t="s">
        <v>142</v>
      </c>
      <c r="F197" s="3">
        <v>125</v>
      </c>
      <c r="G197" s="3">
        <v>125</v>
      </c>
      <c r="H197" s="1" t="s">
        <v>286</v>
      </c>
      <c r="J197" s="1" t="s">
        <v>279</v>
      </c>
    </row>
    <row r="198" spans="1:10" ht="12.75">
      <c r="A198" s="1" t="s">
        <v>91</v>
      </c>
      <c r="B198" s="1" t="s">
        <v>68</v>
      </c>
      <c r="C198" s="4">
        <v>802.16</v>
      </c>
      <c r="D198" s="1" t="s">
        <v>66</v>
      </c>
      <c r="E198" s="1" t="s">
        <v>147</v>
      </c>
      <c r="F198" s="3">
        <v>20</v>
      </c>
      <c r="G198" s="3">
        <v>20</v>
      </c>
      <c r="H198" s="1" t="s">
        <v>261</v>
      </c>
      <c r="J198" s="1" t="s">
        <v>281</v>
      </c>
    </row>
    <row r="199" spans="1:10" ht="12.75">
      <c r="A199" s="1" t="s">
        <v>91</v>
      </c>
      <c r="B199" s="1" t="s">
        <v>68</v>
      </c>
      <c r="C199" s="4">
        <v>802.18</v>
      </c>
      <c r="D199" s="1" t="s">
        <v>52</v>
      </c>
      <c r="E199" s="1" t="s">
        <v>154</v>
      </c>
      <c r="F199" s="3">
        <v>30</v>
      </c>
      <c r="G199" s="3">
        <v>30</v>
      </c>
      <c r="H199" s="1" t="s">
        <v>262</v>
      </c>
      <c r="I199" s="1" t="s">
        <v>132</v>
      </c>
      <c r="J199" s="1" t="s">
        <v>281</v>
      </c>
    </row>
    <row r="200" spans="1:10" ht="12.75">
      <c r="A200" s="4" t="s">
        <v>91</v>
      </c>
      <c r="B200" s="1" t="s">
        <v>68</v>
      </c>
      <c r="C200" s="2">
        <v>802.11</v>
      </c>
      <c r="D200" s="1" t="s">
        <v>87</v>
      </c>
      <c r="E200" s="1" t="s">
        <v>218</v>
      </c>
      <c r="F200" s="3">
        <v>450</v>
      </c>
      <c r="G200" s="3">
        <v>450</v>
      </c>
      <c r="H200" s="1" t="s">
        <v>280</v>
      </c>
      <c r="I200" s="1" t="s">
        <v>47</v>
      </c>
      <c r="J200" s="1" t="s">
        <v>279</v>
      </c>
    </row>
    <row r="201" spans="1:10" ht="12.75">
      <c r="A201" s="1" t="s">
        <v>91</v>
      </c>
      <c r="B201" s="1" t="s">
        <v>69</v>
      </c>
      <c r="C201" s="4">
        <v>802.15</v>
      </c>
      <c r="D201" s="1" t="s">
        <v>87</v>
      </c>
      <c r="E201" s="1" t="s">
        <v>316</v>
      </c>
      <c r="F201" s="3">
        <v>100</v>
      </c>
      <c r="G201" s="3">
        <v>100</v>
      </c>
      <c r="H201" s="1" t="s">
        <v>288</v>
      </c>
      <c r="J201" s="1" t="s">
        <v>279</v>
      </c>
    </row>
    <row r="202" spans="1:11" ht="12.75">
      <c r="A202" s="4" t="s">
        <v>91</v>
      </c>
      <c r="B202" s="1" t="s">
        <v>93</v>
      </c>
      <c r="C202" s="2" t="s">
        <v>11</v>
      </c>
      <c r="D202" s="1" t="s">
        <v>12</v>
      </c>
      <c r="E202" s="1" t="s">
        <v>314</v>
      </c>
      <c r="F202" s="91">
        <v>18</v>
      </c>
      <c r="G202" s="3">
        <v>20</v>
      </c>
      <c r="H202" s="64" t="s">
        <v>263</v>
      </c>
      <c r="I202" s="64" t="s">
        <v>13</v>
      </c>
      <c r="J202" s="1" t="s">
        <v>281</v>
      </c>
      <c r="K202" s="1" t="s">
        <v>306</v>
      </c>
    </row>
    <row r="203" spans="1:10" ht="12.75">
      <c r="A203" s="1" t="s">
        <v>91</v>
      </c>
      <c r="B203" s="1" t="s">
        <v>251</v>
      </c>
      <c r="C203" s="4">
        <v>802.22</v>
      </c>
      <c r="D203" s="1" t="s">
        <v>87</v>
      </c>
      <c r="E203" s="1" t="s">
        <v>142</v>
      </c>
      <c r="F203" s="3">
        <v>125</v>
      </c>
      <c r="G203" s="3">
        <v>125</v>
      </c>
      <c r="H203" s="1" t="s">
        <v>286</v>
      </c>
      <c r="J203" s="1" t="s">
        <v>279</v>
      </c>
    </row>
    <row r="204" spans="1:10" ht="12.75">
      <c r="A204" s="4" t="s">
        <v>91</v>
      </c>
      <c r="B204" s="1" t="s">
        <v>49</v>
      </c>
      <c r="C204" s="2" t="s">
        <v>11</v>
      </c>
      <c r="D204" s="1" t="s">
        <v>33</v>
      </c>
      <c r="E204" s="1" t="s">
        <v>249</v>
      </c>
      <c r="F204" s="3">
        <v>120</v>
      </c>
      <c r="G204" s="3">
        <v>120</v>
      </c>
      <c r="H204" s="1" t="s">
        <v>282</v>
      </c>
      <c r="I204" s="4" t="s">
        <v>94</v>
      </c>
      <c r="J204" s="1" t="s">
        <v>279</v>
      </c>
    </row>
    <row r="205" spans="1:9" ht="12.75">
      <c r="A205" s="4"/>
      <c r="C205" s="2"/>
      <c r="I205" s="4"/>
    </row>
    <row r="206" spans="1:9" ht="12.75">
      <c r="A206" s="4"/>
      <c r="C206" s="2"/>
      <c r="I206" s="4"/>
    </row>
    <row r="207" ht="12.75">
      <c r="A207" s="79" t="s">
        <v>95</v>
      </c>
    </row>
    <row r="208" spans="1:2" ht="12.75">
      <c r="A208" s="1" t="s">
        <v>72</v>
      </c>
      <c r="B208" s="1" t="s">
        <v>16</v>
      </c>
    </row>
    <row r="209" spans="1:2" ht="12.75">
      <c r="A209" s="1" t="s">
        <v>96</v>
      </c>
      <c r="B209" s="1" t="s">
        <v>97</v>
      </c>
    </row>
    <row r="210" spans="1:2" ht="12.75">
      <c r="A210" s="1" t="s">
        <v>98</v>
      </c>
      <c r="B210" s="1" t="s">
        <v>99</v>
      </c>
    </row>
    <row r="211" spans="1:2" ht="12.75">
      <c r="A211" s="1" t="s">
        <v>100</v>
      </c>
      <c r="B211" s="1" t="s">
        <v>101</v>
      </c>
    </row>
    <row r="212" spans="1:4" ht="12.75">
      <c r="A212" s="1" t="s">
        <v>102</v>
      </c>
      <c r="B212" s="1" t="s">
        <v>103</v>
      </c>
      <c r="D212" s="1" t="s">
        <v>104</v>
      </c>
    </row>
    <row r="213" spans="1:2" ht="12.75">
      <c r="A213" s="1" t="s">
        <v>105</v>
      </c>
      <c r="B213" s="1" t="s">
        <v>106</v>
      </c>
    </row>
    <row r="214" spans="1:2" ht="12.75">
      <c r="A214" s="1" t="s">
        <v>107</v>
      </c>
      <c r="B214" s="1" t="s">
        <v>108</v>
      </c>
    </row>
    <row r="215" spans="1:2" ht="12.75">
      <c r="A215" s="1" t="s">
        <v>109</v>
      </c>
      <c r="B215" s="1" t="s">
        <v>110</v>
      </c>
    </row>
    <row r="216" spans="1:2" ht="12.75">
      <c r="A216" s="1" t="s">
        <v>111</v>
      </c>
      <c r="B216" s="1" t="s">
        <v>112</v>
      </c>
    </row>
    <row r="217" spans="1:2" ht="12.75">
      <c r="A217" s="1" t="s">
        <v>113</v>
      </c>
      <c r="B217" s="1" t="s">
        <v>114</v>
      </c>
    </row>
    <row r="218" spans="1:2" ht="12.75">
      <c r="A218" s="1" t="s">
        <v>115</v>
      </c>
      <c r="B218" s="1" t="s">
        <v>116</v>
      </c>
    </row>
    <row r="219" spans="1:2" ht="12.75">
      <c r="A219" s="1" t="s">
        <v>117</v>
      </c>
      <c r="B219" s="1" t="s">
        <v>118</v>
      </c>
    </row>
    <row r="220" spans="1:2" ht="12.75">
      <c r="A220" s="1" t="s">
        <v>119</v>
      </c>
      <c r="B220" s="1" t="s">
        <v>120</v>
      </c>
    </row>
    <row r="221" spans="1:2" ht="12.75">
      <c r="A221" s="1" t="s">
        <v>13</v>
      </c>
      <c r="B221" s="1" t="s">
        <v>121</v>
      </c>
    </row>
    <row r="222" spans="1:2" ht="12.75">
      <c r="A222" s="1" t="s">
        <v>122</v>
      </c>
      <c r="B222" s="1" t="s">
        <v>123</v>
      </c>
    </row>
    <row r="235" ht="12.75">
      <c r="G235" s="3" t="s">
        <v>357</v>
      </c>
    </row>
  </sheetData>
  <autoFilter ref="A1:IT225"/>
  <printOptions/>
  <pageMargins left="0.25" right="0.25" top="0.75" bottom="0.5" header="0.5" footer="0.5"/>
  <pageSetup horizontalDpi="300" verticalDpi="300" orientation="landscape" scale="72" r:id="rId1"/>
  <headerFooter alignWithMargins="0">
    <oddHeader>&amp;LIEEE 802 Plenary&amp;C&amp;F&amp;RNovember 2006</oddHeader>
    <oddFooter>&amp;CPage &amp;P of &amp;N</oddFooter>
  </headerFooter>
  <rowBreaks count="4" manualBreakCount="4">
    <brk id="49" max="255" man="1"/>
    <brk id="103" max="255" man="1"/>
    <brk id="154" max="9" man="1"/>
    <brk id="196" max="9" man="1"/>
  </rowBreaks>
  <colBreaks count="3" manualBreakCount="3">
    <brk id="104" max="192" man="1"/>
    <brk id="110" max="65535" man="1"/>
    <brk id="1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16" sqref="AO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109"/>
      <c r="O3" s="109"/>
      <c r="P3" s="109"/>
      <c r="Q3" s="109"/>
      <c r="R3" s="109"/>
      <c r="S3" s="27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1200</v>
      </c>
      <c r="C4" s="68" t="s">
        <v>151</v>
      </c>
      <c r="D4" s="80" t="s">
        <v>117</v>
      </c>
      <c r="E4" s="80">
        <v>250</v>
      </c>
      <c r="G4" s="47"/>
      <c r="H4" s="57"/>
      <c r="I4" s="58"/>
      <c r="J4" s="29"/>
      <c r="K4" s="29"/>
      <c r="L4" s="29"/>
      <c r="M4" s="29"/>
      <c r="N4" s="75"/>
      <c r="O4" s="75"/>
      <c r="P4" s="75"/>
      <c r="Q4" s="75"/>
      <c r="R4" s="75"/>
      <c r="S4" s="29"/>
      <c r="T4" s="29"/>
      <c r="U4" s="110"/>
      <c r="V4" s="110"/>
      <c r="W4" s="110"/>
      <c r="X4" s="110"/>
      <c r="Y4" s="110"/>
      <c r="Z4" s="110"/>
      <c r="AA4" s="110"/>
      <c r="AB4" s="110"/>
      <c r="AC4" s="110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103"/>
      <c r="BD4" s="52"/>
    </row>
    <row r="5" spans="1:56" ht="12.75">
      <c r="A5" s="137"/>
      <c r="B5" s="112"/>
      <c r="C5" s="68" t="s">
        <v>152</v>
      </c>
      <c r="D5" s="68" t="s">
        <v>117</v>
      </c>
      <c r="E5" s="68">
        <v>450</v>
      </c>
      <c r="G5" s="47"/>
      <c r="H5" s="31"/>
      <c r="I5" s="29"/>
      <c r="J5" s="209">
        <v>802.11</v>
      </c>
      <c r="K5" s="150"/>
      <c r="L5" s="150"/>
      <c r="M5" s="150"/>
      <c r="N5" s="150"/>
      <c r="O5" s="150"/>
      <c r="P5" s="150"/>
      <c r="Q5" s="150"/>
      <c r="R5" s="151"/>
      <c r="S5" s="29"/>
      <c r="T5" s="29"/>
      <c r="U5" s="28"/>
      <c r="V5" s="28"/>
      <c r="W5" s="28"/>
      <c r="X5" s="28"/>
      <c r="Y5" s="28"/>
      <c r="Z5" s="28"/>
      <c r="AA5" s="28"/>
      <c r="AB5" s="28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103" t="s">
        <v>218</v>
      </c>
      <c r="AP5" s="5">
        <v>1</v>
      </c>
      <c r="AQ5" s="5">
        <v>2</v>
      </c>
      <c r="AT5" s="5">
        <v>1</v>
      </c>
      <c r="AU5" s="5">
        <v>2</v>
      </c>
      <c r="AV5" s="5">
        <v>2</v>
      </c>
      <c r="AW5" s="5">
        <v>1</v>
      </c>
      <c r="AX5" s="5">
        <v>1</v>
      </c>
      <c r="AZ5" s="5">
        <v>1</v>
      </c>
      <c r="BD5" s="52">
        <f>E5/4+1</f>
        <v>113.5</v>
      </c>
    </row>
    <row r="6" spans="1:56" ht="12.75">
      <c r="A6" s="137"/>
      <c r="B6" s="112"/>
      <c r="C6" s="68" t="s">
        <v>213</v>
      </c>
      <c r="D6" s="68" t="s">
        <v>117</v>
      </c>
      <c r="E6" s="68">
        <v>300</v>
      </c>
      <c r="G6" s="47"/>
      <c r="H6" s="31"/>
      <c r="I6" s="29"/>
      <c r="J6" s="29"/>
      <c r="K6" s="29"/>
      <c r="L6" s="29"/>
      <c r="M6" s="29"/>
      <c r="N6" s="75"/>
      <c r="O6" s="75"/>
      <c r="P6" s="75"/>
      <c r="Q6" s="75"/>
      <c r="R6" s="75"/>
      <c r="S6" s="29"/>
      <c r="T6" s="28"/>
      <c r="U6" s="28"/>
      <c r="V6" s="28"/>
      <c r="W6" s="28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03"/>
      <c r="BD6" s="52"/>
    </row>
    <row r="7" spans="1:56" ht="12.75">
      <c r="A7" s="137"/>
      <c r="B7" s="112"/>
      <c r="C7" s="68" t="s">
        <v>214</v>
      </c>
      <c r="D7" s="68" t="s">
        <v>117</v>
      </c>
      <c r="E7" s="68">
        <v>200</v>
      </c>
      <c r="G7" s="47"/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03"/>
      <c r="BD7" s="52"/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160">
        <v>802.15</v>
      </c>
      <c r="M8" s="162"/>
      <c r="N8" s="162"/>
      <c r="O8" s="162"/>
      <c r="P8" s="162"/>
      <c r="Q8" s="162"/>
      <c r="R8" s="161"/>
      <c r="S8" s="29"/>
      <c r="T8" s="29"/>
      <c r="U8" s="28"/>
      <c r="V8" s="28"/>
      <c r="W8" s="28"/>
      <c r="X8" s="28"/>
      <c r="Y8" s="28"/>
      <c r="Z8" s="28"/>
      <c r="AA8" s="28"/>
      <c r="AB8" s="28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" t="s">
        <v>316</v>
      </c>
      <c r="AP8" s="5">
        <v>1</v>
      </c>
      <c r="AQ8" s="5">
        <v>2</v>
      </c>
      <c r="AS8" s="5">
        <v>1</v>
      </c>
      <c r="AU8" s="5">
        <v>1</v>
      </c>
      <c r="AW8" s="5">
        <v>1</v>
      </c>
      <c r="AX8" s="5">
        <v>1</v>
      </c>
      <c r="AZ8" s="5">
        <v>1</v>
      </c>
      <c r="BD8" s="52">
        <f>E8/4+1</f>
        <v>26</v>
      </c>
    </row>
    <row r="9" spans="1:56" ht="12.75">
      <c r="A9" s="137"/>
      <c r="B9" s="11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"/>
      <c r="BD9" s="52"/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  <c r="AL10" s="29"/>
      <c r="AM10" s="29"/>
      <c r="AN10" s="29"/>
      <c r="AO10" s="1"/>
      <c r="BD10" s="52"/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85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/>
      <c r="BD12" s="52"/>
    </row>
    <row r="13" spans="1:56" ht="12.75">
      <c r="A13" s="137"/>
      <c r="B13" s="112"/>
      <c r="C13" s="68" t="s">
        <v>215</v>
      </c>
      <c r="D13" s="68" t="s">
        <v>117</v>
      </c>
      <c r="E13" s="68">
        <v>250</v>
      </c>
      <c r="H13" s="31"/>
      <c r="I13" s="29"/>
      <c r="J13" s="160">
        <v>802.22</v>
      </c>
      <c r="K13" s="162"/>
      <c r="L13" s="162"/>
      <c r="M13" s="162"/>
      <c r="N13" s="162"/>
      <c r="O13" s="162"/>
      <c r="P13" s="162"/>
      <c r="Q13" s="162"/>
      <c r="R13" s="161"/>
      <c r="S13" s="29"/>
      <c r="T13" s="29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  <c r="AL13" s="29"/>
      <c r="AM13" s="29"/>
      <c r="AN13" s="29"/>
      <c r="AO13" s="85" t="s">
        <v>366</v>
      </c>
      <c r="AP13" s="5">
        <v>1</v>
      </c>
      <c r="AQ13" s="5">
        <v>1</v>
      </c>
      <c r="AS13" s="5">
        <v>1</v>
      </c>
      <c r="AU13" s="5">
        <v>1</v>
      </c>
      <c r="BD13" s="52">
        <f>E13/4+1</f>
        <v>63.5</v>
      </c>
    </row>
    <row r="14" spans="1:56" ht="12.75">
      <c r="A14" s="137"/>
      <c r="B14" s="112"/>
      <c r="C14" s="68" t="s">
        <v>216</v>
      </c>
      <c r="D14" s="68" t="s">
        <v>117</v>
      </c>
      <c r="E14" s="68">
        <v>100</v>
      </c>
      <c r="G14" s="47"/>
      <c r="H14" s="31"/>
      <c r="I14" s="29"/>
      <c r="O14" s="29"/>
      <c r="P14" s="29"/>
      <c r="Q14" s="29"/>
      <c r="R14" s="29"/>
      <c r="S14" s="29"/>
      <c r="T14" s="223" t="s">
        <v>346</v>
      </c>
      <c r="U14" s="224"/>
      <c r="V14" s="224"/>
      <c r="W14" s="224"/>
      <c r="X14" s="224"/>
      <c r="Y14" s="224"/>
      <c r="Z14" s="224"/>
      <c r="AA14" s="224"/>
      <c r="AB14" s="224"/>
      <c r="AC14" s="225"/>
      <c r="AD14" s="28"/>
      <c r="AE14" s="28"/>
      <c r="AF14" s="28"/>
      <c r="AG14" s="28"/>
      <c r="AH14" s="28"/>
      <c r="AI14" s="28"/>
      <c r="AJ14" s="28"/>
      <c r="AK14" s="29"/>
      <c r="AL14" s="29"/>
      <c r="AM14" s="29"/>
      <c r="AN14" s="29"/>
      <c r="AQ14" s="5">
        <v>1</v>
      </c>
      <c r="AS14" s="5">
        <v>1</v>
      </c>
      <c r="AU14" s="5">
        <v>5</v>
      </c>
      <c r="AV14" s="5">
        <v>1</v>
      </c>
      <c r="AX14" s="5">
        <v>1</v>
      </c>
      <c r="AZ14" s="5">
        <v>1</v>
      </c>
      <c r="BD14" s="52">
        <f>E14/4+2</f>
        <v>27</v>
      </c>
    </row>
    <row r="15" spans="1:56" ht="12.75">
      <c r="A15" s="137"/>
      <c r="B15" s="112"/>
      <c r="C15" s="68" t="s">
        <v>217</v>
      </c>
      <c r="D15" s="68" t="s">
        <v>117</v>
      </c>
      <c r="E15" s="68"/>
      <c r="G15" s="47"/>
      <c r="H15" s="31"/>
      <c r="I15" s="29"/>
      <c r="O15" s="29"/>
      <c r="P15" s="29"/>
      <c r="Q15" s="29"/>
      <c r="R15" s="29"/>
      <c r="S15" s="29"/>
      <c r="T15" s="226"/>
      <c r="U15" s="227"/>
      <c r="V15" s="227"/>
      <c r="W15" s="227"/>
      <c r="X15" s="227"/>
      <c r="Y15" s="227"/>
      <c r="Z15" s="227"/>
      <c r="AA15" s="227"/>
      <c r="AB15" s="227"/>
      <c r="AC15" s="228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S15" s="5">
        <v>1</v>
      </c>
      <c r="AU15" s="5">
        <v>5</v>
      </c>
      <c r="AV15" s="5">
        <v>1</v>
      </c>
      <c r="AX15" s="5">
        <v>1</v>
      </c>
      <c r="BD15" s="52">
        <f>E15/4+2</f>
        <v>2</v>
      </c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43" t="s">
        <v>211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  <c r="AO16" s="54" t="s">
        <v>379</v>
      </c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H18" s="31"/>
      <c r="J18" s="160">
        <v>802.16</v>
      </c>
      <c r="K18" s="162"/>
      <c r="L18" s="162"/>
      <c r="M18" s="162"/>
      <c r="N18" s="162"/>
      <c r="O18" s="162"/>
      <c r="P18" s="162"/>
      <c r="Q18" s="161"/>
      <c r="T18" s="28"/>
      <c r="U18" s="28"/>
      <c r="V18" s="28"/>
      <c r="W18" s="28"/>
      <c r="X18" s="28"/>
      <c r="Y18" s="28"/>
      <c r="AO18" s="104" t="s">
        <v>325</v>
      </c>
      <c r="AQ18" s="29">
        <v>2</v>
      </c>
      <c r="AR18" s="29">
        <v>1</v>
      </c>
      <c r="BD18" s="86">
        <f>E18/4+1</f>
        <v>6</v>
      </c>
    </row>
    <row r="19" spans="1:56" s="29" customFormat="1" ht="12.75" customHeight="1">
      <c r="A19" s="87" t="s">
        <v>262</v>
      </c>
      <c r="B19" s="71"/>
      <c r="C19" s="72"/>
      <c r="D19" s="72" t="s">
        <v>209</v>
      </c>
      <c r="E19" s="72">
        <v>20</v>
      </c>
      <c r="G19" s="82" t="s">
        <v>361</v>
      </c>
      <c r="H19" s="28"/>
      <c r="I19" s="28"/>
      <c r="J19" s="209">
        <v>802.18</v>
      </c>
      <c r="K19" s="150"/>
      <c r="L19" s="150"/>
      <c r="M19" s="150"/>
      <c r="N19" s="150"/>
      <c r="O19" s="150"/>
      <c r="P19" s="150"/>
      <c r="Q19" s="151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03" t="s">
        <v>154</v>
      </c>
      <c r="AP19" s="86"/>
      <c r="AQ19" s="86"/>
      <c r="AR19" s="86">
        <v>1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>
        <f>E19/4+1</f>
        <v>6</v>
      </c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3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03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263</v>
      </c>
      <c r="B22" s="71"/>
      <c r="C22" s="72"/>
      <c r="D22" s="73" t="s">
        <v>72</v>
      </c>
      <c r="E22" s="73">
        <v>18</v>
      </c>
      <c r="G22" s="38" t="s">
        <v>306</v>
      </c>
      <c r="J22" s="222" t="s">
        <v>315</v>
      </c>
      <c r="K22" s="222"/>
      <c r="L22" s="222"/>
      <c r="M22" s="222"/>
      <c r="N22" s="222"/>
      <c r="O22" s="222"/>
      <c r="P22" s="222"/>
      <c r="Q22" s="222"/>
      <c r="R22" s="222"/>
      <c r="S22" s="222"/>
      <c r="T22" s="107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O22" s="85" t="str">
        <f>Overview!E2</f>
        <v>BR+SP+LCD+2XC</v>
      </c>
      <c r="AR22" s="5">
        <v>1</v>
      </c>
      <c r="BA22" s="5">
        <v>1</v>
      </c>
      <c r="BD22" s="86">
        <f>E22/4+1</f>
        <v>5.5</v>
      </c>
    </row>
    <row r="23" spans="1:56" ht="12.75">
      <c r="A23" s="74" t="s">
        <v>304</v>
      </c>
      <c r="B23" s="100"/>
      <c r="C23" s="72"/>
      <c r="D23" s="73" t="s">
        <v>72</v>
      </c>
      <c r="E23" s="73">
        <v>10</v>
      </c>
      <c r="G23" s="38" t="s">
        <v>354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29"/>
      <c r="AG23" s="29"/>
      <c r="AH23" s="29"/>
      <c r="AI23" s="29"/>
      <c r="AJ23" s="29"/>
      <c r="AK23" s="29"/>
      <c r="AO23" s="85"/>
      <c r="BD23" s="86"/>
    </row>
    <row r="24" spans="1:56" ht="12.75">
      <c r="A24" s="130" t="s">
        <v>264</v>
      </c>
      <c r="B24" s="152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5"/>
      <c r="BD24" s="86"/>
    </row>
    <row r="25" spans="1:56" ht="12.75">
      <c r="A25" s="130"/>
      <c r="B25" s="153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85"/>
      <c r="BD25" s="86"/>
    </row>
    <row r="26" spans="1:56" ht="12.75">
      <c r="A26" s="130" t="s">
        <v>265</v>
      </c>
      <c r="B26" s="131">
        <v>50</v>
      </c>
      <c r="C26" s="72" t="s">
        <v>151</v>
      </c>
      <c r="D26" s="72" t="s">
        <v>117</v>
      </c>
      <c r="E26" s="73">
        <v>20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85"/>
      <c r="BD26" s="86"/>
    </row>
    <row r="27" spans="1:56" ht="12.75">
      <c r="A27" s="130"/>
      <c r="B27" s="131"/>
      <c r="C27" s="72" t="s">
        <v>152</v>
      </c>
      <c r="D27" s="72" t="s">
        <v>117</v>
      </c>
      <c r="E27" s="73">
        <v>20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85"/>
      <c r="BD27" s="86"/>
    </row>
    <row r="28" spans="1:56" ht="12.75">
      <c r="A28" s="130" t="s">
        <v>266</v>
      </c>
      <c r="B28" s="131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85"/>
      <c r="BD28" s="86"/>
    </row>
    <row r="29" spans="1:56" ht="12.75">
      <c r="A29" s="130"/>
      <c r="B29" s="131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85"/>
      <c r="BD29" s="86"/>
    </row>
    <row r="30" spans="1:56" ht="12.75">
      <c r="A30" s="130" t="s">
        <v>267</v>
      </c>
      <c r="B30" s="131">
        <v>50</v>
      </c>
      <c r="C30" s="73" t="s">
        <v>151</v>
      </c>
      <c r="D30" s="73" t="s">
        <v>117</v>
      </c>
      <c r="E30" s="73">
        <v>25</v>
      </c>
      <c r="G30" s="82"/>
      <c r="Z30" s="75"/>
      <c r="AA30" s="75"/>
      <c r="AO30" s="85"/>
      <c r="BD30" s="86"/>
    </row>
    <row r="31" spans="1:56" ht="12.75">
      <c r="A31" s="130"/>
      <c r="B31" s="131"/>
      <c r="C31" s="73" t="s">
        <v>152</v>
      </c>
      <c r="D31" s="73" t="s">
        <v>117</v>
      </c>
      <c r="E31" s="73">
        <v>25</v>
      </c>
      <c r="G31" s="82"/>
      <c r="Z31" s="75"/>
      <c r="AA31" s="75"/>
      <c r="AO31" s="85"/>
      <c r="BD31" s="86"/>
    </row>
    <row r="32" spans="1:56" ht="12.75" customHeight="1">
      <c r="A32" s="74" t="s">
        <v>268</v>
      </c>
      <c r="B32" s="71"/>
      <c r="C32" s="73"/>
      <c r="D32" s="73" t="s">
        <v>117</v>
      </c>
      <c r="E32" s="73">
        <v>40</v>
      </c>
      <c r="J32" s="29"/>
      <c r="K32" s="29"/>
      <c r="L32" s="29"/>
      <c r="M32" s="29"/>
      <c r="N32" s="29"/>
      <c r="O32" s="29"/>
      <c r="AO32" s="85"/>
      <c r="BD32" s="86"/>
    </row>
    <row r="33" spans="1:56" ht="12.75">
      <c r="A33" s="74" t="s">
        <v>269</v>
      </c>
      <c r="B33" s="71"/>
      <c r="C33" s="72"/>
      <c r="D33" s="73"/>
      <c r="E33" s="73">
        <v>10</v>
      </c>
      <c r="G33" s="47" t="s">
        <v>230</v>
      </c>
      <c r="H33" s="149" t="s">
        <v>210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AO33" s="85" t="s">
        <v>253</v>
      </c>
      <c r="BA33" s="5">
        <v>1</v>
      </c>
      <c r="BD33" s="86">
        <f>E33/4+1</f>
        <v>3.5</v>
      </c>
    </row>
    <row r="34" spans="1:56" ht="12.75">
      <c r="A34" s="74" t="s">
        <v>270</v>
      </c>
      <c r="B34" s="71"/>
      <c r="C34" s="72"/>
      <c r="D34" s="73" t="s">
        <v>117</v>
      </c>
      <c r="E34" s="73">
        <v>30</v>
      </c>
      <c r="H34" s="5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O34" s="85"/>
      <c r="BD34" s="86"/>
    </row>
    <row r="35" spans="1:56" ht="12.75">
      <c r="A35" s="74" t="s">
        <v>229</v>
      </c>
      <c r="B35" s="71"/>
      <c r="C35" s="72"/>
      <c r="D35" s="72" t="s">
        <v>117</v>
      </c>
      <c r="E35" s="73">
        <v>30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O35" s="85"/>
      <c r="BD35" s="86"/>
    </row>
    <row r="36" spans="1:56" ht="12.75">
      <c r="A36" s="134" t="s">
        <v>271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/>
      <c r="BD36" s="86"/>
    </row>
    <row r="37" spans="1:56" ht="12.75">
      <c r="A37" s="135"/>
      <c r="B37" s="69"/>
      <c r="C37" s="70" t="s">
        <v>152</v>
      </c>
      <c r="D37" s="70" t="s">
        <v>117</v>
      </c>
      <c r="E37" s="70">
        <v>50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  <c r="AO37" s="1"/>
      <c r="BD37" s="86"/>
    </row>
    <row r="38" spans="1:56" ht="12.75">
      <c r="A38" s="135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"/>
      <c r="BD38" s="86"/>
    </row>
    <row r="39" spans="1:56" ht="12.75">
      <c r="A39" s="135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"/>
      <c r="BD39" s="86"/>
    </row>
    <row r="40" spans="1:56" ht="12.75">
      <c r="A40" s="135"/>
      <c r="B40" s="69"/>
      <c r="C40" s="70" t="s">
        <v>227</v>
      </c>
      <c r="D40" s="70" t="s">
        <v>117</v>
      </c>
      <c r="E40" s="70">
        <v>20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1"/>
      <c r="BD40" s="86"/>
    </row>
    <row r="41" spans="1:56" ht="12.75">
      <c r="A41" s="135"/>
      <c r="B41" s="69"/>
      <c r="C41" s="70" t="s">
        <v>215</v>
      </c>
      <c r="D41" s="70" t="s">
        <v>117</v>
      </c>
      <c r="E41" s="70">
        <v>40</v>
      </c>
      <c r="H41" s="31"/>
      <c r="I41" s="29"/>
      <c r="J41" s="28"/>
      <c r="K41" s="28"/>
      <c r="L41" s="28"/>
      <c r="M41" s="28"/>
      <c r="N41" s="28"/>
      <c r="O41" s="28"/>
      <c r="P41" s="28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"/>
      <c r="BD41" s="86"/>
    </row>
    <row r="42" spans="1:56" ht="12.75">
      <c r="A42" s="135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"/>
      <c r="BD42" s="86"/>
    </row>
    <row r="43" spans="1:56" ht="12.75">
      <c r="A43" s="135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"/>
      <c r="BD43" s="86"/>
    </row>
    <row r="44" spans="1:56" ht="12.75">
      <c r="A44" s="135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"/>
      <c r="BD44" s="86"/>
    </row>
    <row r="45" spans="1:56" ht="12.75">
      <c r="A45" s="135"/>
      <c r="B45" s="69"/>
      <c r="C45" s="70" t="s">
        <v>272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1"/>
      <c r="BD45" s="86"/>
    </row>
    <row r="46" spans="1:56" ht="12.75">
      <c r="A46" s="135"/>
      <c r="B46" s="69"/>
      <c r="C46" s="70" t="s">
        <v>273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/>
      <c r="BD46" s="86"/>
    </row>
    <row r="47" spans="1:40" ht="12.75">
      <c r="A47" s="136"/>
      <c r="B47" s="69"/>
      <c r="C47" s="70" t="s">
        <v>274</v>
      </c>
      <c r="D47" s="70" t="s">
        <v>117</v>
      </c>
      <c r="E47" s="70">
        <v>50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29" ht="13.5" customHeight="1">
      <c r="A48" s="132" t="s">
        <v>275</v>
      </c>
      <c r="B48" s="133">
        <f>SUM(E48:E49)</f>
        <v>175</v>
      </c>
      <c r="C48" s="89" t="s">
        <v>151</v>
      </c>
      <c r="D48" s="89" t="s">
        <v>117</v>
      </c>
      <c r="E48" s="89">
        <v>100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132"/>
      <c r="B49" s="133"/>
      <c r="C49" s="89" t="s">
        <v>152</v>
      </c>
      <c r="D49" s="89" t="s">
        <v>117</v>
      </c>
      <c r="E49" s="89">
        <v>75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8" ht="12.75">
      <c r="A50" s="98" t="s">
        <v>307</v>
      </c>
      <c r="B50" s="99"/>
      <c r="C50" s="89"/>
      <c r="D50" s="89" t="s">
        <v>117</v>
      </c>
      <c r="E50" s="89">
        <v>40</v>
      </c>
      <c r="G50" s="47"/>
      <c r="H50" s="5"/>
    </row>
    <row r="51" spans="1:8" ht="12.75">
      <c r="A51" s="98" t="s">
        <v>308</v>
      </c>
      <c r="B51" s="99"/>
      <c r="C51" s="89"/>
      <c r="D51" s="89" t="s">
        <v>117</v>
      </c>
      <c r="E51" s="89">
        <v>40</v>
      </c>
      <c r="G51" s="47"/>
      <c r="H51" s="5"/>
    </row>
    <row r="52" spans="1:5" ht="12.75">
      <c r="A52" s="98" t="s">
        <v>309</v>
      </c>
      <c r="B52" s="99"/>
      <c r="C52" s="89"/>
      <c r="D52" s="89" t="s">
        <v>117</v>
      </c>
      <c r="E52" s="89">
        <v>40</v>
      </c>
    </row>
    <row r="53" spans="1:56" s="92" customFormat="1" ht="12.75">
      <c r="A53" s="98" t="s">
        <v>310</v>
      </c>
      <c r="B53" s="99"/>
      <c r="C53" s="89"/>
      <c r="D53" s="89" t="s">
        <v>72</v>
      </c>
      <c r="E53" s="89">
        <v>20</v>
      </c>
      <c r="G53" s="47"/>
      <c r="H53" s="93"/>
      <c r="AO53" s="54"/>
      <c r="BD53" s="53"/>
    </row>
    <row r="54" spans="41:56" ht="12.75">
      <c r="AO54" s="54" t="s">
        <v>257</v>
      </c>
      <c r="AP54" s="5">
        <f aca="true" t="shared" si="0" ref="AP54:BD54">SUM(AP4:AP53)</f>
        <v>3</v>
      </c>
      <c r="AQ54" s="5">
        <f t="shared" si="0"/>
        <v>8</v>
      </c>
      <c r="AR54" s="5">
        <f t="shared" si="0"/>
        <v>3</v>
      </c>
      <c r="AS54" s="5">
        <f t="shared" si="0"/>
        <v>4</v>
      </c>
      <c r="AT54" s="5">
        <f t="shared" si="0"/>
        <v>1</v>
      </c>
      <c r="AU54" s="5">
        <f t="shared" si="0"/>
        <v>14</v>
      </c>
      <c r="AV54" s="5">
        <f t="shared" si="0"/>
        <v>4</v>
      </c>
      <c r="AW54" s="5">
        <f t="shared" si="0"/>
        <v>2</v>
      </c>
      <c r="AX54" s="5">
        <f t="shared" si="0"/>
        <v>4</v>
      </c>
      <c r="AY54" s="5">
        <f t="shared" si="0"/>
        <v>0</v>
      </c>
      <c r="AZ54" s="5">
        <f t="shared" si="0"/>
        <v>3</v>
      </c>
      <c r="BA54" s="5">
        <f t="shared" si="0"/>
        <v>3</v>
      </c>
      <c r="BB54" s="5">
        <f t="shared" si="0"/>
        <v>0</v>
      </c>
      <c r="BC54" s="5">
        <f t="shared" si="0"/>
        <v>0</v>
      </c>
      <c r="BD54" s="53">
        <f t="shared" si="0"/>
        <v>263</v>
      </c>
    </row>
  </sheetData>
  <mergeCells count="37">
    <mergeCell ref="J13:R13"/>
    <mergeCell ref="L8:R8"/>
    <mergeCell ref="J5:R5"/>
    <mergeCell ref="T14:AC15"/>
    <mergeCell ref="H16:AN17"/>
    <mergeCell ref="J22:S22"/>
    <mergeCell ref="J19:Q19"/>
    <mergeCell ref="J18:Q18"/>
    <mergeCell ref="W1:AD1"/>
    <mergeCell ref="C2:D2"/>
    <mergeCell ref="AR2:AT2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16:A17"/>
    <mergeCell ref="B16:B17"/>
    <mergeCell ref="A26:A27"/>
    <mergeCell ref="A48:A49"/>
    <mergeCell ref="B48:B49"/>
    <mergeCell ref="A36:A47"/>
    <mergeCell ref="B28:B29"/>
    <mergeCell ref="A24:A25"/>
    <mergeCell ref="B24:B25"/>
    <mergeCell ref="B26:B27"/>
    <mergeCell ref="H33:AN33"/>
    <mergeCell ref="A30:A31"/>
    <mergeCell ref="B30:B31"/>
    <mergeCell ref="A28:A29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SheetLayoutView="100" workbookViewId="0" topLeftCell="A1">
      <pane xSplit="20" ySplit="13" topLeftCell="BB15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E16" sqref="E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1250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7"/>
      <c r="B5" s="112"/>
      <c r="C5" s="68" t="s">
        <v>152</v>
      </c>
      <c r="D5" s="68" t="s">
        <v>117</v>
      </c>
      <c r="E5" s="68">
        <v>450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7"/>
      <c r="B6" s="112"/>
      <c r="C6" s="68" t="s">
        <v>213</v>
      </c>
      <c r="D6" s="68" t="s">
        <v>117</v>
      </c>
      <c r="E6" s="68">
        <v>300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7"/>
      <c r="B7" s="11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7"/>
      <c r="B9" s="11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7"/>
      <c r="B13" s="11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7"/>
      <c r="B14" s="11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7"/>
      <c r="B15" s="112"/>
      <c r="C15" s="68" t="s">
        <v>217</v>
      </c>
      <c r="D15" s="68" t="s">
        <v>117</v>
      </c>
      <c r="E15" s="68">
        <v>150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43" t="s">
        <v>211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262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304</v>
      </c>
      <c r="B22" s="100"/>
      <c r="C22" s="72"/>
      <c r="D22" s="73" t="s">
        <v>72</v>
      </c>
      <c r="E22" s="73">
        <v>15</v>
      </c>
      <c r="G22" s="38" t="s">
        <v>354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BD22" s="86"/>
    </row>
    <row r="23" spans="1:56" ht="12.75">
      <c r="A23" s="74" t="s">
        <v>263</v>
      </c>
      <c r="B23" s="71"/>
      <c r="C23" s="72"/>
      <c r="D23" s="73" t="s">
        <v>72</v>
      </c>
      <c r="E23" s="73">
        <v>18</v>
      </c>
      <c r="G23" s="38" t="s">
        <v>306</v>
      </c>
      <c r="BD23" s="86"/>
    </row>
    <row r="24" spans="1:56" ht="12.75">
      <c r="A24" s="130" t="s">
        <v>264</v>
      </c>
      <c r="B24" s="131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30"/>
      <c r="B25" s="131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30" t="s">
        <v>265</v>
      </c>
      <c r="B26" s="131">
        <v>50</v>
      </c>
      <c r="C26" s="72" t="s">
        <v>151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30"/>
      <c r="B27" s="131"/>
      <c r="C27" s="72" t="s">
        <v>152</v>
      </c>
      <c r="D27" s="72" t="s">
        <v>117</v>
      </c>
      <c r="E27" s="73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30" t="s">
        <v>266</v>
      </c>
      <c r="B28" s="131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30"/>
      <c r="B29" s="131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/>
    </row>
    <row r="30" spans="1:56" ht="12.75">
      <c r="A30" s="130" t="s">
        <v>267</v>
      </c>
      <c r="B30" s="131">
        <v>50</v>
      </c>
      <c r="C30" s="73" t="s">
        <v>151</v>
      </c>
      <c r="D30" s="73" t="s">
        <v>117</v>
      </c>
      <c r="E30" s="73">
        <v>25</v>
      </c>
      <c r="G30" s="82"/>
      <c r="BD30" s="86"/>
    </row>
    <row r="31" spans="1:56" ht="12.75">
      <c r="A31" s="130"/>
      <c r="B31" s="131"/>
      <c r="C31" s="73" t="s">
        <v>152</v>
      </c>
      <c r="D31" s="73" t="s">
        <v>117</v>
      </c>
      <c r="E31" s="73">
        <v>25</v>
      </c>
      <c r="G31" s="82"/>
      <c r="BD31" s="86"/>
    </row>
    <row r="32" spans="1:56" ht="12.75" customHeight="1">
      <c r="A32" s="74" t="s">
        <v>268</v>
      </c>
      <c r="B32" s="71"/>
      <c r="C32" s="73"/>
      <c r="D32" s="73" t="s">
        <v>117</v>
      </c>
      <c r="E32" s="73">
        <v>70</v>
      </c>
      <c r="BD32" s="86"/>
    </row>
    <row r="33" spans="1:56" ht="12.75">
      <c r="A33" s="74" t="s">
        <v>269</v>
      </c>
      <c r="B33" s="71"/>
      <c r="C33" s="72"/>
      <c r="D33" s="73"/>
      <c r="E33" s="73">
        <v>10</v>
      </c>
      <c r="G33" s="47" t="s">
        <v>230</v>
      </c>
      <c r="H33" s="149" t="s">
        <v>210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BA33" s="5">
        <v>1</v>
      </c>
      <c r="BD33" s="53">
        <v>4</v>
      </c>
    </row>
    <row r="34" spans="1:41" ht="12.75">
      <c r="A34" s="74" t="s">
        <v>270</v>
      </c>
      <c r="B34" s="71"/>
      <c r="C34" s="72"/>
      <c r="D34" s="73" t="s">
        <v>117</v>
      </c>
      <c r="E34" s="73">
        <v>30</v>
      </c>
      <c r="H34" s="5"/>
      <c r="AO34" s="54" t="s">
        <v>253</v>
      </c>
    </row>
    <row r="35" spans="1:5" ht="12.75">
      <c r="A35" s="74" t="s">
        <v>229</v>
      </c>
      <c r="B35" s="71"/>
      <c r="C35" s="72"/>
      <c r="D35" s="72" t="s">
        <v>117</v>
      </c>
      <c r="E35" s="73">
        <v>30</v>
      </c>
    </row>
    <row r="36" spans="1:40" ht="12.75">
      <c r="A36" s="134" t="s">
        <v>271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2.75">
      <c r="A37" s="135"/>
      <c r="B37" s="69"/>
      <c r="C37" s="70" t="s">
        <v>152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</row>
    <row r="38" spans="1:40" ht="12.75">
      <c r="A38" s="135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35"/>
      <c r="B39" s="69"/>
      <c r="C39" s="70" t="s">
        <v>214</v>
      </c>
      <c r="D39" s="70" t="s">
        <v>117</v>
      </c>
      <c r="E39" s="70">
        <v>60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35"/>
      <c r="B40" s="69"/>
      <c r="C40" s="70" t="s">
        <v>227</v>
      </c>
      <c r="D40" s="70" t="s">
        <v>117</v>
      </c>
      <c r="E40" s="70">
        <v>25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35"/>
      <c r="B41" s="69"/>
      <c r="C41" s="70" t="s">
        <v>215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35"/>
      <c r="B42" s="69"/>
      <c r="C42" s="70" t="s">
        <v>216</v>
      </c>
      <c r="D42" s="70" t="s">
        <v>117</v>
      </c>
      <c r="E42" s="70">
        <v>50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35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35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35"/>
      <c r="B45" s="69"/>
      <c r="C45" s="70" t="s">
        <v>272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35"/>
      <c r="B46" s="69"/>
      <c r="C46" s="70" t="s">
        <v>273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.75">
      <c r="A47" s="136"/>
      <c r="B47" s="69"/>
      <c r="C47" s="70" t="s">
        <v>274</v>
      </c>
      <c r="D47" s="70" t="s">
        <v>117</v>
      </c>
      <c r="E47" s="70">
        <v>75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5" ht="12.75">
      <c r="A48" s="132" t="s">
        <v>275</v>
      </c>
      <c r="B48" s="133">
        <f>SUM(E48:E49)</f>
        <v>225</v>
      </c>
      <c r="C48" s="89" t="s">
        <v>151</v>
      </c>
      <c r="D48" s="89" t="s">
        <v>117</v>
      </c>
      <c r="E48" s="89">
        <v>150</v>
      </c>
    </row>
    <row r="49" spans="1:5" ht="12.75">
      <c r="A49" s="132"/>
      <c r="B49" s="133"/>
      <c r="C49" s="89" t="s">
        <v>152</v>
      </c>
      <c r="D49" s="89" t="s">
        <v>117</v>
      </c>
      <c r="E49" s="89">
        <v>75</v>
      </c>
    </row>
    <row r="50" spans="1:8" ht="12.75">
      <c r="A50" s="87" t="s">
        <v>307</v>
      </c>
      <c r="B50" s="71"/>
      <c r="C50" s="73"/>
      <c r="D50" s="73" t="s">
        <v>117</v>
      </c>
      <c r="E50" s="73">
        <v>40</v>
      </c>
      <c r="G50" s="47"/>
      <c r="H50" s="5"/>
    </row>
    <row r="51" spans="1:8" ht="12.75">
      <c r="A51" s="87" t="s">
        <v>308</v>
      </c>
      <c r="B51" s="71"/>
      <c r="C51" s="73"/>
      <c r="D51" s="73" t="s">
        <v>117</v>
      </c>
      <c r="E51" s="73">
        <v>40</v>
      </c>
      <c r="G51" s="47"/>
      <c r="H51" s="5"/>
    </row>
    <row r="52" spans="1:5" ht="12.75">
      <c r="A52" s="87" t="s">
        <v>309</v>
      </c>
      <c r="B52" s="71"/>
      <c r="C52" s="73"/>
      <c r="D52" s="73" t="s">
        <v>117</v>
      </c>
      <c r="E52" s="73">
        <v>40</v>
      </c>
    </row>
    <row r="53" spans="1:56" s="92" customFormat="1" ht="12.75">
      <c r="A53" s="87" t="s">
        <v>310</v>
      </c>
      <c r="B53" s="71"/>
      <c r="C53" s="73"/>
      <c r="D53" s="73" t="s">
        <v>72</v>
      </c>
      <c r="E53" s="73">
        <v>20</v>
      </c>
      <c r="G53" s="47"/>
      <c r="H53" s="93"/>
      <c r="AO53" s="54"/>
      <c r="BD53" s="53"/>
    </row>
    <row r="54" spans="41:56" ht="12.75">
      <c r="AO54" s="54" t="s">
        <v>257</v>
      </c>
      <c r="AP54" s="5">
        <f aca="true" t="shared" si="0" ref="AP54:BD54">SUM(AP4:AP53)</f>
        <v>0</v>
      </c>
      <c r="AQ54" s="5">
        <f t="shared" si="0"/>
        <v>0</v>
      </c>
      <c r="AR54" s="5">
        <f t="shared" si="0"/>
        <v>0</v>
      </c>
      <c r="AS54" s="5">
        <f t="shared" si="0"/>
        <v>0</v>
      </c>
      <c r="AT54" s="5">
        <f t="shared" si="0"/>
        <v>0</v>
      </c>
      <c r="AU54" s="5">
        <f t="shared" si="0"/>
        <v>0</v>
      </c>
      <c r="AV54" s="5">
        <f t="shared" si="0"/>
        <v>0</v>
      </c>
      <c r="AW54" s="5">
        <f t="shared" si="0"/>
        <v>0</v>
      </c>
      <c r="AX54" s="5">
        <f t="shared" si="0"/>
        <v>0</v>
      </c>
      <c r="AY54" s="5">
        <f t="shared" si="0"/>
        <v>0</v>
      </c>
      <c r="AZ54" s="5">
        <f t="shared" si="0"/>
        <v>0</v>
      </c>
      <c r="BA54" s="5">
        <f t="shared" si="0"/>
        <v>2</v>
      </c>
      <c r="BB54" s="5">
        <f t="shared" si="0"/>
        <v>0</v>
      </c>
      <c r="BC54" s="5">
        <f t="shared" si="0"/>
        <v>0</v>
      </c>
      <c r="BD54" s="53">
        <f t="shared" si="0"/>
        <v>14</v>
      </c>
    </row>
  </sheetData>
  <mergeCells count="30">
    <mergeCell ref="H33:AN33"/>
    <mergeCell ref="H16:AN17"/>
    <mergeCell ref="A24:A25"/>
    <mergeCell ref="B24:B25"/>
    <mergeCell ref="A16:A17"/>
    <mergeCell ref="B16:B17"/>
    <mergeCell ref="A26:A27"/>
    <mergeCell ref="B26:B27"/>
    <mergeCell ref="A28:A29"/>
    <mergeCell ref="B28:B29"/>
    <mergeCell ref="W1:AD1"/>
    <mergeCell ref="C2:D2"/>
    <mergeCell ref="AR2:AT2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30:A31"/>
    <mergeCell ref="B30:B31"/>
    <mergeCell ref="A48:A49"/>
    <mergeCell ref="B48:B49"/>
    <mergeCell ref="A36:A47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50" zoomScaleSheetLayoutView="50" workbookViewId="0" topLeftCell="A1">
      <pane xSplit="20" ySplit="13" topLeftCell="U15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58" sqref="AO58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1250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7"/>
      <c r="B5" s="112"/>
      <c r="C5" s="68" t="s">
        <v>152</v>
      </c>
      <c r="D5" s="68" t="s">
        <v>117</v>
      </c>
      <c r="E5" s="68">
        <v>450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7"/>
      <c r="B6" s="112"/>
      <c r="C6" s="68" t="s">
        <v>213</v>
      </c>
      <c r="D6" s="68" t="s">
        <v>117</v>
      </c>
      <c r="E6" s="68">
        <v>300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7"/>
      <c r="B7" s="11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7"/>
      <c r="B9" s="11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7"/>
      <c r="B13" s="11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7"/>
      <c r="B14" s="11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7"/>
      <c r="B15" s="112"/>
      <c r="C15" s="68" t="s">
        <v>217</v>
      </c>
      <c r="D15" s="68" t="s">
        <v>117</v>
      </c>
      <c r="E15" s="68">
        <v>150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43" t="s">
        <v>211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262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304</v>
      </c>
      <c r="B22" s="100"/>
      <c r="C22" s="72"/>
      <c r="D22" s="73" t="s">
        <v>72</v>
      </c>
      <c r="E22" s="73">
        <v>15</v>
      </c>
      <c r="G22" s="38" t="s">
        <v>354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BD22" s="86"/>
    </row>
    <row r="23" spans="1:56" ht="12.75">
      <c r="A23" s="74" t="s">
        <v>263</v>
      </c>
      <c r="B23" s="71"/>
      <c r="C23" s="72"/>
      <c r="D23" s="73" t="s">
        <v>72</v>
      </c>
      <c r="E23" s="73">
        <v>18</v>
      </c>
      <c r="G23" s="38" t="s">
        <v>306</v>
      </c>
      <c r="BD23" s="86"/>
    </row>
    <row r="24" spans="1:56" ht="12.75">
      <c r="A24" s="130" t="s">
        <v>264</v>
      </c>
      <c r="B24" s="131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30"/>
      <c r="B25" s="131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30" t="s">
        <v>265</v>
      </c>
      <c r="B26" s="131">
        <v>50</v>
      </c>
      <c r="C26" s="72" t="s">
        <v>151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30"/>
      <c r="B27" s="131"/>
      <c r="C27" s="72" t="s">
        <v>152</v>
      </c>
      <c r="D27" s="72" t="s">
        <v>117</v>
      </c>
      <c r="E27" s="73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30" t="s">
        <v>266</v>
      </c>
      <c r="B28" s="131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30"/>
      <c r="B29" s="131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/>
    </row>
    <row r="30" spans="1:56" ht="12.75">
      <c r="A30" s="130" t="s">
        <v>267</v>
      </c>
      <c r="B30" s="131">
        <v>50</v>
      </c>
      <c r="C30" s="73" t="s">
        <v>151</v>
      </c>
      <c r="D30" s="73" t="s">
        <v>117</v>
      </c>
      <c r="E30" s="73">
        <v>25</v>
      </c>
      <c r="G30" s="82"/>
      <c r="BD30" s="86"/>
    </row>
    <row r="31" spans="1:56" ht="12.75">
      <c r="A31" s="130"/>
      <c r="B31" s="131"/>
      <c r="C31" s="73" t="s">
        <v>152</v>
      </c>
      <c r="D31" s="73" t="s">
        <v>117</v>
      </c>
      <c r="E31" s="73">
        <v>25</v>
      </c>
      <c r="G31" s="82"/>
      <c r="BD31" s="86"/>
    </row>
    <row r="32" spans="1:56" ht="12.75" customHeight="1">
      <c r="A32" s="74" t="s">
        <v>268</v>
      </c>
      <c r="B32" s="71"/>
      <c r="C32" s="73"/>
      <c r="D32" s="73" t="s">
        <v>117</v>
      </c>
      <c r="E32" s="73">
        <v>70</v>
      </c>
      <c r="BD32" s="86"/>
    </row>
    <row r="33" spans="1:56" ht="12.75">
      <c r="A33" s="74" t="s">
        <v>269</v>
      </c>
      <c r="B33" s="71"/>
      <c r="C33" s="72"/>
      <c r="D33" s="73"/>
      <c r="E33" s="73">
        <v>10</v>
      </c>
      <c r="G33" s="47" t="s">
        <v>230</v>
      </c>
      <c r="H33" s="111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94"/>
      <c r="BA33" s="5">
        <v>1</v>
      </c>
      <c r="BD33" s="53">
        <v>4</v>
      </c>
    </row>
    <row r="34" spans="1:8" ht="12.75">
      <c r="A34" s="74" t="s">
        <v>270</v>
      </c>
      <c r="B34" s="71"/>
      <c r="C34" s="72"/>
      <c r="D34" s="73" t="s">
        <v>117</v>
      </c>
      <c r="E34" s="73">
        <v>30</v>
      </c>
      <c r="H34" s="5"/>
    </row>
    <row r="35" spans="1:5" ht="12.75">
      <c r="A35" s="74" t="s">
        <v>229</v>
      </c>
      <c r="B35" s="71"/>
      <c r="C35" s="72"/>
      <c r="D35" s="72" t="s">
        <v>117</v>
      </c>
      <c r="E35" s="73">
        <v>30</v>
      </c>
    </row>
    <row r="36" spans="1:40" ht="12.75">
      <c r="A36" s="134" t="s">
        <v>271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2.75">
      <c r="A37" s="135"/>
      <c r="B37" s="69"/>
      <c r="C37" s="70" t="s">
        <v>152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</row>
    <row r="38" spans="1:40" ht="12.75">
      <c r="A38" s="135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35"/>
      <c r="B39" s="69"/>
      <c r="C39" s="70" t="s">
        <v>214</v>
      </c>
      <c r="D39" s="70" t="s">
        <v>117</v>
      </c>
      <c r="E39" s="70">
        <v>60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35"/>
      <c r="B40" s="69"/>
      <c r="C40" s="70" t="s">
        <v>227</v>
      </c>
      <c r="D40" s="70" t="s">
        <v>117</v>
      </c>
      <c r="E40" s="70">
        <v>25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35"/>
      <c r="B41" s="69"/>
      <c r="C41" s="70" t="s">
        <v>215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35"/>
      <c r="B42" s="69"/>
      <c r="C42" s="70" t="s">
        <v>216</v>
      </c>
      <c r="D42" s="70" t="s">
        <v>117</v>
      </c>
      <c r="E42" s="70">
        <v>50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35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35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35"/>
      <c r="B45" s="69"/>
      <c r="C45" s="70" t="s">
        <v>272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35"/>
      <c r="B46" s="69"/>
      <c r="C46" s="70" t="s">
        <v>273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.75">
      <c r="A47" s="136"/>
      <c r="B47" s="69"/>
      <c r="C47" s="70" t="s">
        <v>274</v>
      </c>
      <c r="D47" s="70" t="s">
        <v>117</v>
      </c>
      <c r="E47" s="70">
        <v>75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5" ht="12.75">
      <c r="A48" s="132" t="s">
        <v>275</v>
      </c>
      <c r="B48" s="133">
        <f>SUM(E48:E49)</f>
        <v>225</v>
      </c>
      <c r="C48" s="89" t="s">
        <v>151</v>
      </c>
      <c r="D48" s="89" t="s">
        <v>117</v>
      </c>
      <c r="E48" s="89">
        <v>150</v>
      </c>
    </row>
    <row r="49" spans="1:5" ht="12.75">
      <c r="A49" s="132"/>
      <c r="B49" s="133"/>
      <c r="C49" s="89" t="s">
        <v>152</v>
      </c>
      <c r="D49" s="89" t="s">
        <v>117</v>
      </c>
      <c r="E49" s="89">
        <v>75</v>
      </c>
    </row>
    <row r="50" spans="1:8" ht="12.75">
      <c r="A50" s="87" t="s">
        <v>307</v>
      </c>
      <c r="B50" s="71"/>
      <c r="C50" s="73"/>
      <c r="D50" s="73" t="s">
        <v>117</v>
      </c>
      <c r="E50" s="73">
        <v>40</v>
      </c>
      <c r="G50" s="47"/>
      <c r="H50" s="5"/>
    </row>
    <row r="51" spans="1:8" ht="12.75">
      <c r="A51" s="87" t="s">
        <v>308</v>
      </c>
      <c r="B51" s="71"/>
      <c r="C51" s="73"/>
      <c r="D51" s="73" t="s">
        <v>117</v>
      </c>
      <c r="E51" s="73">
        <v>40</v>
      </c>
      <c r="G51" s="47"/>
      <c r="H51" s="5"/>
    </row>
    <row r="52" spans="1:5" ht="12.75">
      <c r="A52" s="87" t="s">
        <v>309</v>
      </c>
      <c r="B52" s="71"/>
      <c r="C52" s="73"/>
      <c r="D52" s="73" t="s">
        <v>117</v>
      </c>
      <c r="E52" s="73">
        <v>40</v>
      </c>
    </row>
    <row r="53" spans="1:56" s="92" customFormat="1" ht="12.75">
      <c r="A53" s="87" t="s">
        <v>310</v>
      </c>
      <c r="B53" s="71"/>
      <c r="C53" s="73"/>
      <c r="D53" s="73" t="s">
        <v>72</v>
      </c>
      <c r="E53" s="73">
        <v>20</v>
      </c>
      <c r="G53" s="47"/>
      <c r="H53" s="93"/>
      <c r="AO53" s="54"/>
      <c r="BD53" s="53"/>
    </row>
    <row r="54" spans="41:56" ht="12.75">
      <c r="AO54" s="54" t="s">
        <v>257</v>
      </c>
      <c r="AP54" s="5">
        <f aca="true" t="shared" si="0" ref="AP54:BD54">SUM(AP4:AP53)</f>
        <v>0</v>
      </c>
      <c r="AQ54" s="5">
        <f t="shared" si="0"/>
        <v>0</v>
      </c>
      <c r="AR54" s="5">
        <f t="shared" si="0"/>
        <v>0</v>
      </c>
      <c r="AS54" s="5">
        <f t="shared" si="0"/>
        <v>0</v>
      </c>
      <c r="AT54" s="5">
        <f t="shared" si="0"/>
        <v>0</v>
      </c>
      <c r="AU54" s="5">
        <f t="shared" si="0"/>
        <v>0</v>
      </c>
      <c r="AV54" s="5">
        <f t="shared" si="0"/>
        <v>0</v>
      </c>
      <c r="AW54" s="5">
        <f t="shared" si="0"/>
        <v>0</v>
      </c>
      <c r="AX54" s="5">
        <f t="shared" si="0"/>
        <v>0</v>
      </c>
      <c r="AY54" s="5">
        <f t="shared" si="0"/>
        <v>0</v>
      </c>
      <c r="AZ54" s="5">
        <f t="shared" si="0"/>
        <v>0</v>
      </c>
      <c r="BA54" s="5">
        <f t="shared" si="0"/>
        <v>2</v>
      </c>
      <c r="BB54" s="5">
        <f t="shared" si="0"/>
        <v>0</v>
      </c>
      <c r="BC54" s="5">
        <f t="shared" si="0"/>
        <v>0</v>
      </c>
      <c r="BD54" s="53">
        <f t="shared" si="0"/>
        <v>14</v>
      </c>
    </row>
  </sheetData>
  <mergeCells count="29">
    <mergeCell ref="A30:A31"/>
    <mergeCell ref="B30:B31"/>
    <mergeCell ref="A48:A49"/>
    <mergeCell ref="B48:B49"/>
    <mergeCell ref="A36:A47"/>
    <mergeCell ref="A4:A7"/>
    <mergeCell ref="B4:B7"/>
    <mergeCell ref="A8:A15"/>
    <mergeCell ref="B8:B15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H16:AN17"/>
    <mergeCell ref="A24:A25"/>
    <mergeCell ref="B24:B25"/>
    <mergeCell ref="A16:A17"/>
    <mergeCell ref="B16:B17"/>
    <mergeCell ref="A26:A27"/>
    <mergeCell ref="B26:B27"/>
    <mergeCell ref="A28:A29"/>
    <mergeCell ref="B28:B29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50" zoomScaleSheetLayoutView="50" workbookViewId="0" topLeftCell="A1">
      <pane xSplit="20" ySplit="13" topLeftCell="U15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D31" sqref="AD31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1250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7"/>
      <c r="B5" s="112"/>
      <c r="C5" s="68" t="s">
        <v>152</v>
      </c>
      <c r="D5" s="68" t="s">
        <v>117</v>
      </c>
      <c r="E5" s="68">
        <v>450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7"/>
      <c r="B6" s="112"/>
      <c r="C6" s="68" t="s">
        <v>213</v>
      </c>
      <c r="D6" s="68" t="s">
        <v>117</v>
      </c>
      <c r="E6" s="68">
        <v>300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7"/>
      <c r="B7" s="11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7"/>
      <c r="B9" s="11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7"/>
      <c r="B13" s="11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7"/>
      <c r="B14" s="11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7"/>
      <c r="B15" s="112"/>
      <c r="C15" s="68" t="s">
        <v>217</v>
      </c>
      <c r="D15" s="68" t="s">
        <v>117</v>
      </c>
      <c r="E15" s="68">
        <v>150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43" t="s">
        <v>211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262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304</v>
      </c>
      <c r="B22" s="100"/>
      <c r="C22" s="72"/>
      <c r="D22" s="73" t="s">
        <v>72</v>
      </c>
      <c r="E22" s="73">
        <v>15</v>
      </c>
      <c r="G22" s="38" t="s">
        <v>354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BD22" s="86"/>
    </row>
    <row r="23" spans="1:56" ht="12.75">
      <c r="A23" s="74" t="s">
        <v>263</v>
      </c>
      <c r="B23" s="71"/>
      <c r="C23" s="72"/>
      <c r="D23" s="73" t="s">
        <v>72</v>
      </c>
      <c r="E23" s="73">
        <v>18</v>
      </c>
      <c r="G23" s="38" t="s">
        <v>306</v>
      </c>
      <c r="BD23" s="86"/>
    </row>
    <row r="24" spans="1:56" ht="12.75">
      <c r="A24" s="130" t="s">
        <v>264</v>
      </c>
      <c r="B24" s="131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30"/>
      <c r="B25" s="131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30" t="s">
        <v>265</v>
      </c>
      <c r="B26" s="131">
        <v>50</v>
      </c>
      <c r="C26" s="72" t="s">
        <v>151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30"/>
      <c r="B27" s="131"/>
      <c r="C27" s="72" t="s">
        <v>152</v>
      </c>
      <c r="D27" s="72" t="s">
        <v>117</v>
      </c>
      <c r="E27" s="73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30" t="s">
        <v>266</v>
      </c>
      <c r="B28" s="131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30"/>
      <c r="B29" s="131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/>
    </row>
    <row r="30" spans="1:56" ht="12.75">
      <c r="A30" s="130" t="s">
        <v>267</v>
      </c>
      <c r="B30" s="131">
        <v>50</v>
      </c>
      <c r="C30" s="73" t="s">
        <v>151</v>
      </c>
      <c r="D30" s="73" t="s">
        <v>117</v>
      </c>
      <c r="E30" s="73">
        <v>25</v>
      </c>
      <c r="G30" s="82"/>
      <c r="BD30" s="86"/>
    </row>
    <row r="31" spans="1:56" ht="12.75">
      <c r="A31" s="130"/>
      <c r="B31" s="131"/>
      <c r="C31" s="73" t="s">
        <v>152</v>
      </c>
      <c r="D31" s="73" t="s">
        <v>117</v>
      </c>
      <c r="E31" s="73">
        <v>25</v>
      </c>
      <c r="G31" s="82"/>
      <c r="BD31" s="86"/>
    </row>
    <row r="32" spans="1:56" ht="12.75" customHeight="1">
      <c r="A32" s="74" t="s">
        <v>268</v>
      </c>
      <c r="B32" s="71"/>
      <c r="C32" s="73"/>
      <c r="D32" s="73" t="s">
        <v>117</v>
      </c>
      <c r="E32" s="73">
        <v>70</v>
      </c>
      <c r="BD32" s="86"/>
    </row>
    <row r="33" spans="1:56" ht="12.75">
      <c r="A33" s="74" t="s">
        <v>269</v>
      </c>
      <c r="B33" s="71"/>
      <c r="C33" s="72"/>
      <c r="D33" s="73"/>
      <c r="E33" s="73">
        <v>10</v>
      </c>
      <c r="G33" s="47" t="s">
        <v>230</v>
      </c>
      <c r="H33" s="111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94"/>
      <c r="BA33" s="5">
        <v>1</v>
      </c>
      <c r="BD33" s="53">
        <v>4</v>
      </c>
    </row>
    <row r="34" spans="1:8" ht="12.75">
      <c r="A34" s="74" t="s">
        <v>270</v>
      </c>
      <c r="B34" s="71"/>
      <c r="C34" s="72"/>
      <c r="D34" s="73" t="s">
        <v>117</v>
      </c>
      <c r="E34" s="73">
        <v>30</v>
      </c>
      <c r="H34" s="5"/>
    </row>
    <row r="35" spans="1:5" ht="12.75">
      <c r="A35" s="74" t="s">
        <v>229</v>
      </c>
      <c r="B35" s="71"/>
      <c r="C35" s="72"/>
      <c r="D35" s="72" t="s">
        <v>117</v>
      </c>
      <c r="E35" s="73">
        <v>30</v>
      </c>
    </row>
    <row r="36" spans="1:40" ht="12.75">
      <c r="A36" s="134" t="s">
        <v>271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2.75">
      <c r="A37" s="135"/>
      <c r="B37" s="69"/>
      <c r="C37" s="70" t="s">
        <v>152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</row>
    <row r="38" spans="1:40" ht="12.75">
      <c r="A38" s="135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35"/>
      <c r="B39" s="69"/>
      <c r="C39" s="70" t="s">
        <v>214</v>
      </c>
      <c r="D39" s="70" t="s">
        <v>117</v>
      </c>
      <c r="E39" s="70">
        <v>60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35"/>
      <c r="B40" s="69"/>
      <c r="C40" s="70" t="s">
        <v>227</v>
      </c>
      <c r="D40" s="70" t="s">
        <v>117</v>
      </c>
      <c r="E40" s="70">
        <v>25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35"/>
      <c r="B41" s="69"/>
      <c r="C41" s="70" t="s">
        <v>215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35"/>
      <c r="B42" s="69"/>
      <c r="C42" s="70" t="s">
        <v>216</v>
      </c>
      <c r="D42" s="70" t="s">
        <v>117</v>
      </c>
      <c r="E42" s="70">
        <v>50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35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35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35"/>
      <c r="B45" s="69"/>
      <c r="C45" s="70" t="s">
        <v>272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35"/>
      <c r="B46" s="69"/>
      <c r="C46" s="70" t="s">
        <v>273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.75">
      <c r="A47" s="136"/>
      <c r="B47" s="69"/>
      <c r="C47" s="70" t="s">
        <v>274</v>
      </c>
      <c r="D47" s="70" t="s">
        <v>117</v>
      </c>
      <c r="E47" s="70">
        <v>75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5" ht="12.75">
      <c r="A48" s="132" t="s">
        <v>275</v>
      </c>
      <c r="B48" s="133">
        <f>SUM(E48:E49)</f>
        <v>225</v>
      </c>
      <c r="C48" s="89" t="s">
        <v>151</v>
      </c>
      <c r="D48" s="89" t="s">
        <v>117</v>
      </c>
      <c r="E48" s="89">
        <v>150</v>
      </c>
    </row>
    <row r="49" spans="1:5" ht="12.75">
      <c r="A49" s="132"/>
      <c r="B49" s="133"/>
      <c r="C49" s="89" t="s">
        <v>152</v>
      </c>
      <c r="D49" s="89" t="s">
        <v>117</v>
      </c>
      <c r="E49" s="89">
        <v>75</v>
      </c>
    </row>
    <row r="50" spans="1:8" ht="12.75">
      <c r="A50" s="87" t="s">
        <v>307</v>
      </c>
      <c r="B50" s="71"/>
      <c r="C50" s="73"/>
      <c r="D50" s="73" t="s">
        <v>117</v>
      </c>
      <c r="E50" s="73">
        <v>40</v>
      </c>
      <c r="G50" s="47"/>
      <c r="H50" s="5"/>
    </row>
    <row r="51" spans="1:8" ht="12.75">
      <c r="A51" s="87" t="s">
        <v>308</v>
      </c>
      <c r="B51" s="71"/>
      <c r="C51" s="73"/>
      <c r="D51" s="73" t="s">
        <v>117</v>
      </c>
      <c r="E51" s="73">
        <v>40</v>
      </c>
      <c r="G51" s="47"/>
      <c r="H51" s="5"/>
    </row>
    <row r="52" spans="1:5" ht="12.75">
      <c r="A52" s="87" t="s">
        <v>309</v>
      </c>
      <c r="B52" s="71"/>
      <c r="C52" s="73"/>
      <c r="D52" s="73" t="s">
        <v>117</v>
      </c>
      <c r="E52" s="73">
        <v>40</v>
      </c>
    </row>
    <row r="53" spans="1:56" s="92" customFormat="1" ht="12.75">
      <c r="A53" s="87" t="s">
        <v>310</v>
      </c>
      <c r="B53" s="71"/>
      <c r="C53" s="73"/>
      <c r="D53" s="73" t="s">
        <v>72</v>
      </c>
      <c r="E53" s="73">
        <v>20</v>
      </c>
      <c r="G53" s="47"/>
      <c r="H53" s="93"/>
      <c r="AO53" s="54"/>
      <c r="BD53" s="53"/>
    </row>
    <row r="54" spans="41:56" ht="12.75">
      <c r="AO54" s="54" t="s">
        <v>257</v>
      </c>
      <c r="AP54" s="5">
        <f aca="true" t="shared" si="0" ref="AP54:BD54">SUM(AP4:AP53)</f>
        <v>0</v>
      </c>
      <c r="AQ54" s="5">
        <f t="shared" si="0"/>
        <v>0</v>
      </c>
      <c r="AR54" s="5">
        <f t="shared" si="0"/>
        <v>0</v>
      </c>
      <c r="AS54" s="5">
        <f t="shared" si="0"/>
        <v>0</v>
      </c>
      <c r="AT54" s="5">
        <f t="shared" si="0"/>
        <v>0</v>
      </c>
      <c r="AU54" s="5">
        <f t="shared" si="0"/>
        <v>0</v>
      </c>
      <c r="AV54" s="5">
        <f t="shared" si="0"/>
        <v>0</v>
      </c>
      <c r="AW54" s="5">
        <f t="shared" si="0"/>
        <v>0</v>
      </c>
      <c r="AX54" s="5">
        <f t="shared" si="0"/>
        <v>0</v>
      </c>
      <c r="AY54" s="5">
        <f t="shared" si="0"/>
        <v>0</v>
      </c>
      <c r="AZ54" s="5">
        <f t="shared" si="0"/>
        <v>0</v>
      </c>
      <c r="BA54" s="5">
        <f t="shared" si="0"/>
        <v>2</v>
      </c>
      <c r="BB54" s="5">
        <f t="shared" si="0"/>
        <v>0</v>
      </c>
      <c r="BC54" s="5">
        <f t="shared" si="0"/>
        <v>0</v>
      </c>
      <c r="BD54" s="53">
        <f t="shared" si="0"/>
        <v>14</v>
      </c>
    </row>
  </sheetData>
  <mergeCells count="29">
    <mergeCell ref="A26:A27"/>
    <mergeCell ref="B26:B27"/>
    <mergeCell ref="A28:A29"/>
    <mergeCell ref="B28:B29"/>
    <mergeCell ref="H16:AN17"/>
    <mergeCell ref="A24:A25"/>
    <mergeCell ref="B24:B25"/>
    <mergeCell ref="A16:A17"/>
    <mergeCell ref="B16:B17"/>
    <mergeCell ref="W1:AD1"/>
    <mergeCell ref="C2:D2"/>
    <mergeCell ref="AR2:AT2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30:A31"/>
    <mergeCell ref="B30:B31"/>
    <mergeCell ref="A48:A49"/>
    <mergeCell ref="B48:B49"/>
    <mergeCell ref="A36:A47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3"/>
  <sheetViews>
    <sheetView view="pageBreakPreview" zoomScale="50" zoomScaleSheetLayoutView="50" workbookViewId="0" topLeftCell="A1">
      <pane xSplit="20" ySplit="13" topLeftCell="BB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BH34" sqref="BH34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1200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7"/>
      <c r="B5" s="112"/>
      <c r="C5" s="68" t="s">
        <v>152</v>
      </c>
      <c r="D5" s="68" t="s">
        <v>117</v>
      </c>
      <c r="E5" s="68">
        <v>350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7"/>
      <c r="B6" s="112"/>
      <c r="C6" s="68" t="s">
        <v>213</v>
      </c>
      <c r="D6" s="68" t="s">
        <v>117</v>
      </c>
      <c r="E6" s="68">
        <v>350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7"/>
      <c r="B7" s="11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7"/>
      <c r="B9" s="112"/>
      <c r="C9" s="68" t="s">
        <v>152</v>
      </c>
      <c r="D9" s="68" t="s">
        <v>117</v>
      </c>
      <c r="E9" s="68">
        <v>100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7"/>
      <c r="B13" s="11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7"/>
      <c r="B14" s="11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7"/>
      <c r="B15" s="112"/>
      <c r="C15" s="68" t="s">
        <v>217</v>
      </c>
      <c r="D15" s="68" t="s">
        <v>117</v>
      </c>
      <c r="E15" s="68">
        <v>250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43" t="s">
        <v>211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262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263</v>
      </c>
      <c r="B22" s="71"/>
      <c r="C22" s="72"/>
      <c r="D22" s="73" t="s">
        <v>72</v>
      </c>
      <c r="E22" s="73">
        <v>18</v>
      </c>
      <c r="G22" s="38" t="s">
        <v>306</v>
      </c>
      <c r="BD22" s="86"/>
    </row>
    <row r="23" spans="1:56" ht="12.75">
      <c r="A23" s="130" t="s">
        <v>264</v>
      </c>
      <c r="B23" s="131">
        <v>50</v>
      </c>
      <c r="C23" s="72" t="s">
        <v>151</v>
      </c>
      <c r="D23" s="72" t="s">
        <v>117</v>
      </c>
      <c r="E23" s="73">
        <v>25</v>
      </c>
      <c r="H23" s="31"/>
      <c r="I23" s="29"/>
      <c r="J23" s="59"/>
      <c r="K23" s="59"/>
      <c r="L23" s="59"/>
      <c r="M23" s="59"/>
      <c r="N23" s="59"/>
      <c r="O23" s="59"/>
      <c r="P23" s="59"/>
      <c r="Q23" s="5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BD23" s="86"/>
    </row>
    <row r="24" spans="1:56" ht="12.75">
      <c r="A24" s="130"/>
      <c r="B24" s="131"/>
      <c r="C24" s="72" t="s">
        <v>152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30" t="s">
        <v>265</v>
      </c>
      <c r="B25" s="131">
        <v>50</v>
      </c>
      <c r="C25" s="72" t="s">
        <v>151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5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30"/>
      <c r="B26" s="131"/>
      <c r="C26" s="72" t="s">
        <v>152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30" t="s">
        <v>266</v>
      </c>
      <c r="B27" s="131">
        <v>50</v>
      </c>
      <c r="C27" s="72" t="s">
        <v>151</v>
      </c>
      <c r="D27" s="72" t="s">
        <v>117</v>
      </c>
      <c r="E27" s="72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30"/>
      <c r="B28" s="131"/>
      <c r="C28" s="72" t="s">
        <v>152</v>
      </c>
      <c r="D28" s="72" t="s">
        <v>117</v>
      </c>
      <c r="E28" s="72">
        <v>25</v>
      </c>
      <c r="G28" s="82"/>
      <c r="H28" s="60"/>
      <c r="I28" s="60"/>
      <c r="J28" s="2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30" t="s">
        <v>267</v>
      </c>
      <c r="B29" s="131">
        <v>50</v>
      </c>
      <c r="C29" s="73" t="s">
        <v>151</v>
      </c>
      <c r="D29" s="73" t="s">
        <v>117</v>
      </c>
      <c r="E29" s="73">
        <v>25</v>
      </c>
      <c r="G29" s="82"/>
      <c r="BD29" s="86"/>
    </row>
    <row r="30" spans="1:56" ht="12.75">
      <c r="A30" s="130"/>
      <c r="B30" s="131"/>
      <c r="C30" s="73" t="s">
        <v>152</v>
      </c>
      <c r="D30" s="73" t="s">
        <v>117</v>
      </c>
      <c r="E30" s="73">
        <v>25</v>
      </c>
      <c r="G30" s="82"/>
      <c r="BD30" s="86"/>
    </row>
    <row r="31" spans="1:56" ht="12.75" customHeight="1">
      <c r="A31" s="74" t="s">
        <v>268</v>
      </c>
      <c r="B31" s="71"/>
      <c r="C31" s="73"/>
      <c r="D31" s="73" t="s">
        <v>117</v>
      </c>
      <c r="E31" s="73">
        <v>70</v>
      </c>
      <c r="BD31" s="86"/>
    </row>
    <row r="32" spans="1:53" ht="12.75">
      <c r="A32" s="74" t="s">
        <v>269</v>
      </c>
      <c r="B32" s="71"/>
      <c r="C32" s="72"/>
      <c r="D32" s="73"/>
      <c r="E32" s="73">
        <v>10</v>
      </c>
      <c r="G32" s="47" t="s">
        <v>230</v>
      </c>
      <c r="H32" s="140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2"/>
      <c r="BA32" s="5">
        <v>1</v>
      </c>
    </row>
    <row r="33" spans="1:41" ht="12.75">
      <c r="A33" s="74" t="s">
        <v>270</v>
      </c>
      <c r="B33" s="71"/>
      <c r="C33" s="72"/>
      <c r="D33" s="73" t="s">
        <v>117</v>
      </c>
      <c r="E33" s="73">
        <v>30</v>
      </c>
      <c r="H33" s="5"/>
      <c r="AO33" s="54" t="s">
        <v>253</v>
      </c>
    </row>
    <row r="34" spans="1:5" ht="12.75">
      <c r="A34" s="74" t="s">
        <v>229</v>
      </c>
      <c r="B34" s="71"/>
      <c r="C34" s="72"/>
      <c r="D34" s="72" t="s">
        <v>117</v>
      </c>
      <c r="E34" s="73">
        <v>30</v>
      </c>
    </row>
    <row r="35" spans="1:40" ht="12.75">
      <c r="A35" s="134" t="s">
        <v>271</v>
      </c>
      <c r="B35" s="69"/>
      <c r="C35" s="70" t="s">
        <v>151</v>
      </c>
      <c r="D35" s="70" t="s">
        <v>117</v>
      </c>
      <c r="E35" s="70">
        <v>35</v>
      </c>
      <c r="H35" s="3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ht="12.75">
      <c r="A36" s="135"/>
      <c r="B36" s="69"/>
      <c r="C36" s="70" t="s">
        <v>152</v>
      </c>
      <c r="D36" s="70" t="s">
        <v>117</v>
      </c>
      <c r="E36" s="70">
        <v>60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60"/>
      <c r="AH36" s="60"/>
      <c r="AI36" s="29"/>
      <c r="AJ36" s="29"/>
      <c r="AK36" s="29"/>
      <c r="AL36" s="29"/>
      <c r="AM36" s="29"/>
      <c r="AN36" s="29"/>
    </row>
    <row r="37" spans="1:40" ht="12.75">
      <c r="A37" s="135"/>
      <c r="B37" s="69"/>
      <c r="C37" s="70" t="s">
        <v>213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ht="12.75">
      <c r="A38" s="135"/>
      <c r="B38" s="69"/>
      <c r="C38" s="70" t="s">
        <v>214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35"/>
      <c r="B39" s="69"/>
      <c r="C39" s="70" t="s">
        <v>227</v>
      </c>
      <c r="D39" s="70" t="s">
        <v>117</v>
      </c>
      <c r="E39" s="70">
        <v>25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35"/>
      <c r="B40" s="69"/>
      <c r="C40" s="70" t="s">
        <v>215</v>
      </c>
      <c r="D40" s="70" t="s">
        <v>117</v>
      </c>
      <c r="E40" s="70">
        <v>50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35"/>
      <c r="B41" s="69"/>
      <c r="C41" s="70" t="s">
        <v>216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35"/>
      <c r="B42" s="69"/>
      <c r="C42" s="70" t="s">
        <v>217</v>
      </c>
      <c r="D42" s="70" t="s">
        <v>117</v>
      </c>
      <c r="E42" s="70">
        <v>40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35"/>
      <c r="B43" s="69"/>
      <c r="C43" s="70" t="s">
        <v>228</v>
      </c>
      <c r="D43" s="70" t="s">
        <v>117</v>
      </c>
      <c r="E43" s="70">
        <v>25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35"/>
      <c r="B44" s="69"/>
      <c r="C44" s="70" t="s">
        <v>272</v>
      </c>
      <c r="D44" s="70" t="s">
        <v>117</v>
      </c>
      <c r="E44" s="70">
        <v>75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35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36"/>
      <c r="B46" s="69"/>
      <c r="C46" s="70" t="s">
        <v>274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5" ht="12.75">
      <c r="A47" s="132" t="s">
        <v>275</v>
      </c>
      <c r="B47" s="133">
        <f>SUM(E47:E48)</f>
        <v>225</v>
      </c>
      <c r="C47" s="89" t="s">
        <v>151</v>
      </c>
      <c r="D47" s="89" t="s">
        <v>117</v>
      </c>
      <c r="E47" s="89">
        <v>150</v>
      </c>
    </row>
    <row r="48" spans="1:5" ht="12.75">
      <c r="A48" s="132"/>
      <c r="B48" s="133"/>
      <c r="C48" s="89" t="s">
        <v>152</v>
      </c>
      <c r="D48" s="89" t="s">
        <v>117</v>
      </c>
      <c r="E48" s="89">
        <v>75</v>
      </c>
    </row>
    <row r="49" spans="1:8" ht="12.75">
      <c r="A49" s="87" t="s">
        <v>307</v>
      </c>
      <c r="B49" s="71"/>
      <c r="C49" s="73"/>
      <c r="D49" s="73" t="s">
        <v>117</v>
      </c>
      <c r="E49" s="73">
        <v>40</v>
      </c>
      <c r="G49" s="47"/>
      <c r="H49" s="5"/>
    </row>
    <row r="50" spans="1:8" ht="12.75">
      <c r="A50" s="87" t="s">
        <v>308</v>
      </c>
      <c r="B50" s="71"/>
      <c r="C50" s="73"/>
      <c r="D50" s="73" t="s">
        <v>117</v>
      </c>
      <c r="E50" s="73">
        <v>40</v>
      </c>
      <c r="G50" s="47"/>
      <c r="H50" s="5"/>
    </row>
    <row r="51" spans="1:5" ht="12.75">
      <c r="A51" s="87" t="s">
        <v>309</v>
      </c>
      <c r="B51" s="71"/>
      <c r="C51" s="73"/>
      <c r="D51" s="73" t="s">
        <v>117</v>
      </c>
      <c r="E51" s="73">
        <v>40</v>
      </c>
    </row>
    <row r="52" spans="1:56" s="92" customFormat="1" ht="12.75">
      <c r="A52" s="87" t="s">
        <v>310</v>
      </c>
      <c r="B52" s="71"/>
      <c r="C52" s="73"/>
      <c r="D52" s="73" t="s">
        <v>72</v>
      </c>
      <c r="E52" s="73">
        <v>20</v>
      </c>
      <c r="G52" s="47"/>
      <c r="H52" s="93"/>
      <c r="AO52" s="54"/>
      <c r="BD52" s="53"/>
    </row>
    <row r="53" spans="41:56" ht="12.75">
      <c r="AO53" s="54" t="s">
        <v>257</v>
      </c>
      <c r="AP53" s="5">
        <f aca="true" t="shared" si="0" ref="AP53:BD53">SUM(AP4:AP52)</f>
        <v>0</v>
      </c>
      <c r="AQ53" s="5">
        <f t="shared" si="0"/>
        <v>0</v>
      </c>
      <c r="AR53" s="5">
        <f t="shared" si="0"/>
        <v>0</v>
      </c>
      <c r="AS53" s="5">
        <f t="shared" si="0"/>
        <v>0</v>
      </c>
      <c r="AT53" s="5">
        <f t="shared" si="0"/>
        <v>0</v>
      </c>
      <c r="AU53" s="5">
        <f t="shared" si="0"/>
        <v>0</v>
      </c>
      <c r="AV53" s="5">
        <f t="shared" si="0"/>
        <v>0</v>
      </c>
      <c r="AW53" s="5">
        <f t="shared" si="0"/>
        <v>0</v>
      </c>
      <c r="AX53" s="5">
        <f t="shared" si="0"/>
        <v>0</v>
      </c>
      <c r="AY53" s="5">
        <f t="shared" si="0"/>
        <v>0</v>
      </c>
      <c r="AZ53" s="5">
        <f t="shared" si="0"/>
        <v>0</v>
      </c>
      <c r="BA53" s="5">
        <f t="shared" si="0"/>
        <v>2</v>
      </c>
      <c r="BB53" s="5">
        <f t="shared" si="0"/>
        <v>0</v>
      </c>
      <c r="BC53" s="5">
        <f t="shared" si="0"/>
        <v>0</v>
      </c>
      <c r="BD53" s="53">
        <f t="shared" si="0"/>
        <v>10</v>
      </c>
    </row>
  </sheetData>
  <mergeCells count="30">
    <mergeCell ref="H32:AN32"/>
    <mergeCell ref="H16:AN17"/>
    <mergeCell ref="A23:A24"/>
    <mergeCell ref="B23:B24"/>
    <mergeCell ref="A16:A17"/>
    <mergeCell ref="B16:B17"/>
    <mergeCell ref="A25:A26"/>
    <mergeCell ref="B25:B26"/>
    <mergeCell ref="A27:A28"/>
    <mergeCell ref="B27:B28"/>
    <mergeCell ref="W1:AD1"/>
    <mergeCell ref="C2:D2"/>
    <mergeCell ref="AR2:AT2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29:A30"/>
    <mergeCell ref="B29:B30"/>
    <mergeCell ref="A47:A48"/>
    <mergeCell ref="B47:B48"/>
    <mergeCell ref="A35:A46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53"/>
  <sheetViews>
    <sheetView view="pageBreakPreview" zoomScaleSheetLayoutView="100" workbookViewId="0" topLeftCell="A1">
      <pane xSplit="20" ySplit="13" topLeftCell="BB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BD15" sqref="BD4:BD15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1200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7"/>
      <c r="B5" s="112"/>
      <c r="C5" s="68" t="s">
        <v>152</v>
      </c>
      <c r="D5" s="68" t="s">
        <v>117</v>
      </c>
      <c r="E5" s="68">
        <v>350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7"/>
      <c r="B6" s="112"/>
      <c r="C6" s="68" t="s">
        <v>213</v>
      </c>
      <c r="D6" s="68" t="s">
        <v>117</v>
      </c>
      <c r="E6" s="68">
        <v>350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7"/>
      <c r="B7" s="11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7"/>
      <c r="B9" s="112"/>
      <c r="C9" s="68" t="s">
        <v>152</v>
      </c>
      <c r="D9" s="68" t="s">
        <v>117</v>
      </c>
      <c r="E9" s="68">
        <v>100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7"/>
      <c r="B13" s="11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7"/>
      <c r="B14" s="11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7"/>
      <c r="B15" s="112"/>
      <c r="C15" s="68" t="s">
        <v>217</v>
      </c>
      <c r="D15" s="68" t="s">
        <v>117</v>
      </c>
      <c r="E15" s="68">
        <v>250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43" t="s">
        <v>211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262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263</v>
      </c>
      <c r="B22" s="71"/>
      <c r="C22" s="72"/>
      <c r="D22" s="73" t="s">
        <v>72</v>
      </c>
      <c r="E22" s="73">
        <v>18</v>
      </c>
      <c r="G22" s="38" t="s">
        <v>306</v>
      </c>
      <c r="BD22" s="86"/>
    </row>
    <row r="23" spans="1:56" ht="12.75">
      <c r="A23" s="130" t="s">
        <v>264</v>
      </c>
      <c r="B23" s="131">
        <v>50</v>
      </c>
      <c r="C23" s="72" t="s">
        <v>151</v>
      </c>
      <c r="D23" s="72" t="s">
        <v>117</v>
      </c>
      <c r="E23" s="73">
        <v>25</v>
      </c>
      <c r="H23" s="31"/>
      <c r="I23" s="29"/>
      <c r="J23" s="59"/>
      <c r="K23" s="59"/>
      <c r="L23" s="59"/>
      <c r="M23" s="59"/>
      <c r="N23" s="59"/>
      <c r="O23" s="59"/>
      <c r="P23" s="59"/>
      <c r="Q23" s="5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BD23" s="86"/>
    </row>
    <row r="24" spans="1:56" ht="12.75">
      <c r="A24" s="130"/>
      <c r="B24" s="131"/>
      <c r="C24" s="72" t="s">
        <v>152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30" t="s">
        <v>265</v>
      </c>
      <c r="B25" s="131">
        <v>50</v>
      </c>
      <c r="C25" s="72" t="s">
        <v>151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5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30"/>
      <c r="B26" s="131"/>
      <c r="C26" s="72" t="s">
        <v>152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30" t="s">
        <v>266</v>
      </c>
      <c r="B27" s="131">
        <v>50</v>
      </c>
      <c r="C27" s="72" t="s">
        <v>151</v>
      </c>
      <c r="D27" s="72" t="s">
        <v>117</v>
      </c>
      <c r="E27" s="72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30"/>
      <c r="B28" s="131"/>
      <c r="C28" s="72" t="s">
        <v>152</v>
      </c>
      <c r="D28" s="72" t="s">
        <v>117</v>
      </c>
      <c r="E28" s="72">
        <v>25</v>
      </c>
      <c r="G28" s="82"/>
      <c r="H28" s="60"/>
      <c r="I28" s="60"/>
      <c r="J28" s="2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30" t="s">
        <v>267</v>
      </c>
      <c r="B29" s="131">
        <v>50</v>
      </c>
      <c r="C29" s="73" t="s">
        <v>151</v>
      </c>
      <c r="D29" s="73" t="s">
        <v>117</v>
      </c>
      <c r="E29" s="73">
        <v>25</v>
      </c>
      <c r="G29" s="82"/>
      <c r="BD29" s="86"/>
    </row>
    <row r="30" spans="1:56" ht="12.75">
      <c r="A30" s="130"/>
      <c r="B30" s="131"/>
      <c r="C30" s="73" t="s">
        <v>152</v>
      </c>
      <c r="D30" s="73" t="s">
        <v>117</v>
      </c>
      <c r="E30" s="73">
        <v>25</v>
      </c>
      <c r="G30" s="82"/>
      <c r="BD30" s="86"/>
    </row>
    <row r="31" spans="1:56" ht="12.75" customHeight="1">
      <c r="A31" s="74" t="s">
        <v>268</v>
      </c>
      <c r="B31" s="71"/>
      <c r="C31" s="73"/>
      <c r="D31" s="73" t="s">
        <v>117</v>
      </c>
      <c r="E31" s="73">
        <v>70</v>
      </c>
      <c r="BD31" s="86"/>
    </row>
    <row r="32" spans="1:56" ht="12.75">
      <c r="A32" s="74" t="s">
        <v>269</v>
      </c>
      <c r="B32" s="71"/>
      <c r="C32" s="72"/>
      <c r="D32" s="73"/>
      <c r="E32" s="73">
        <v>10</v>
      </c>
      <c r="G32" s="47" t="s">
        <v>230</v>
      </c>
      <c r="H32" s="149" t="s">
        <v>210</v>
      </c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1"/>
      <c r="BA32" s="5">
        <v>1</v>
      </c>
      <c r="BD32" s="53">
        <v>4</v>
      </c>
    </row>
    <row r="33" spans="1:41" ht="12.75">
      <c r="A33" s="74" t="s">
        <v>270</v>
      </c>
      <c r="B33" s="71"/>
      <c r="C33" s="72"/>
      <c r="D33" s="73" t="s">
        <v>117</v>
      </c>
      <c r="E33" s="73">
        <v>30</v>
      </c>
      <c r="H33" s="5"/>
      <c r="AO33" s="54" t="s">
        <v>253</v>
      </c>
    </row>
    <row r="34" spans="1:5" ht="12.75">
      <c r="A34" s="74" t="s">
        <v>229</v>
      </c>
      <c r="B34" s="71"/>
      <c r="C34" s="72"/>
      <c r="D34" s="72" t="s">
        <v>117</v>
      </c>
      <c r="E34" s="73">
        <v>30</v>
      </c>
    </row>
    <row r="35" spans="1:40" ht="12.75">
      <c r="A35" s="134" t="s">
        <v>271</v>
      </c>
      <c r="B35" s="69"/>
      <c r="C35" s="70" t="s">
        <v>151</v>
      </c>
      <c r="D35" s="70" t="s">
        <v>117</v>
      </c>
      <c r="E35" s="70">
        <v>35</v>
      </c>
      <c r="H35" s="31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1:40" ht="12.75">
      <c r="A36" s="135"/>
      <c r="B36" s="69"/>
      <c r="C36" s="70" t="s">
        <v>152</v>
      </c>
      <c r="D36" s="70" t="s">
        <v>117</v>
      </c>
      <c r="E36" s="70">
        <v>60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60"/>
      <c r="AH36" s="60"/>
      <c r="AI36" s="29"/>
      <c r="AJ36" s="29"/>
      <c r="AK36" s="29"/>
      <c r="AL36" s="29"/>
      <c r="AM36" s="29"/>
      <c r="AN36" s="29"/>
    </row>
    <row r="37" spans="1:40" ht="12.75">
      <c r="A37" s="135"/>
      <c r="B37" s="69"/>
      <c r="C37" s="70" t="s">
        <v>213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</row>
    <row r="38" spans="1:40" ht="12.75">
      <c r="A38" s="135"/>
      <c r="B38" s="69"/>
      <c r="C38" s="70" t="s">
        <v>214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35"/>
      <c r="B39" s="69"/>
      <c r="C39" s="70" t="s">
        <v>227</v>
      </c>
      <c r="D39" s="70" t="s">
        <v>117</v>
      </c>
      <c r="E39" s="70">
        <v>25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35"/>
      <c r="B40" s="69"/>
      <c r="C40" s="70" t="s">
        <v>215</v>
      </c>
      <c r="D40" s="70" t="s">
        <v>117</v>
      </c>
      <c r="E40" s="70">
        <v>50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35"/>
      <c r="B41" s="69"/>
      <c r="C41" s="70" t="s">
        <v>216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35"/>
      <c r="B42" s="69"/>
      <c r="C42" s="70" t="s">
        <v>217</v>
      </c>
      <c r="D42" s="70" t="s">
        <v>117</v>
      </c>
      <c r="E42" s="70">
        <v>40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35"/>
      <c r="B43" s="69"/>
      <c r="C43" s="70" t="s">
        <v>228</v>
      </c>
      <c r="D43" s="70" t="s">
        <v>117</v>
      </c>
      <c r="E43" s="70">
        <v>25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35"/>
      <c r="B44" s="69"/>
      <c r="C44" s="70" t="s">
        <v>272</v>
      </c>
      <c r="D44" s="70" t="s">
        <v>117</v>
      </c>
      <c r="E44" s="70">
        <v>75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35"/>
      <c r="B45" s="69"/>
      <c r="C45" s="70" t="s">
        <v>273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36"/>
      <c r="B46" s="69"/>
      <c r="C46" s="70" t="s">
        <v>274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5" ht="12.75">
      <c r="A47" s="132" t="s">
        <v>275</v>
      </c>
      <c r="B47" s="133">
        <f>SUM(E47:E48)</f>
        <v>225</v>
      </c>
      <c r="C47" s="89" t="s">
        <v>151</v>
      </c>
      <c r="D47" s="89" t="s">
        <v>117</v>
      </c>
      <c r="E47" s="89">
        <v>150</v>
      </c>
    </row>
    <row r="48" spans="1:5" ht="12.75">
      <c r="A48" s="132"/>
      <c r="B48" s="133"/>
      <c r="C48" s="89" t="s">
        <v>152</v>
      </c>
      <c r="D48" s="89" t="s">
        <v>117</v>
      </c>
      <c r="E48" s="89">
        <v>75</v>
      </c>
    </row>
    <row r="49" spans="1:8" ht="12.75">
      <c r="A49" s="87" t="s">
        <v>307</v>
      </c>
      <c r="B49" s="71"/>
      <c r="C49" s="73"/>
      <c r="D49" s="73" t="s">
        <v>117</v>
      </c>
      <c r="E49" s="73">
        <v>40</v>
      </c>
      <c r="G49" s="47"/>
      <c r="H49" s="5"/>
    </row>
    <row r="50" spans="1:8" ht="12.75">
      <c r="A50" s="87" t="s">
        <v>308</v>
      </c>
      <c r="B50" s="71"/>
      <c r="C50" s="73"/>
      <c r="D50" s="73" t="s">
        <v>117</v>
      </c>
      <c r="E50" s="73">
        <v>40</v>
      </c>
      <c r="G50" s="47"/>
      <c r="H50" s="5"/>
    </row>
    <row r="51" spans="1:5" ht="12.75">
      <c r="A51" s="87" t="s">
        <v>309</v>
      </c>
      <c r="B51" s="71"/>
      <c r="C51" s="73"/>
      <c r="D51" s="73" t="s">
        <v>117</v>
      </c>
      <c r="E51" s="73">
        <v>40</v>
      </c>
    </row>
    <row r="52" spans="1:56" s="92" customFormat="1" ht="12.75">
      <c r="A52" s="87" t="s">
        <v>310</v>
      </c>
      <c r="B52" s="71"/>
      <c r="C52" s="73"/>
      <c r="D52" s="73" t="s">
        <v>72</v>
      </c>
      <c r="E52" s="73">
        <v>20</v>
      </c>
      <c r="G52" s="47"/>
      <c r="H52" s="93"/>
      <c r="AO52" s="54"/>
      <c r="BD52" s="53"/>
    </row>
    <row r="53" spans="41:56" ht="12.75">
      <c r="AO53" s="54" t="s">
        <v>257</v>
      </c>
      <c r="AP53" s="5">
        <f aca="true" t="shared" si="0" ref="AP53:BD53">SUM(AP4:AP52)</f>
        <v>0</v>
      </c>
      <c r="AQ53" s="5">
        <f t="shared" si="0"/>
        <v>0</v>
      </c>
      <c r="AR53" s="5">
        <f t="shared" si="0"/>
        <v>0</v>
      </c>
      <c r="AS53" s="5">
        <f t="shared" si="0"/>
        <v>0</v>
      </c>
      <c r="AT53" s="5">
        <f t="shared" si="0"/>
        <v>0</v>
      </c>
      <c r="AU53" s="5">
        <f t="shared" si="0"/>
        <v>0</v>
      </c>
      <c r="AV53" s="5">
        <f t="shared" si="0"/>
        <v>0</v>
      </c>
      <c r="AW53" s="5">
        <f t="shared" si="0"/>
        <v>0</v>
      </c>
      <c r="AX53" s="5">
        <f t="shared" si="0"/>
        <v>0</v>
      </c>
      <c r="AY53" s="5">
        <f t="shared" si="0"/>
        <v>0</v>
      </c>
      <c r="AZ53" s="5">
        <f t="shared" si="0"/>
        <v>0</v>
      </c>
      <c r="BA53" s="5">
        <f t="shared" si="0"/>
        <v>2</v>
      </c>
      <c r="BB53" s="5">
        <f t="shared" si="0"/>
        <v>0</v>
      </c>
      <c r="BC53" s="5">
        <f t="shared" si="0"/>
        <v>0</v>
      </c>
      <c r="BD53" s="53">
        <f t="shared" si="0"/>
        <v>14</v>
      </c>
    </row>
  </sheetData>
  <mergeCells count="30">
    <mergeCell ref="H32:AN32"/>
    <mergeCell ref="H16:AN17"/>
    <mergeCell ref="A23:A24"/>
    <mergeCell ref="B23:B24"/>
    <mergeCell ref="A16:A17"/>
    <mergeCell ref="B16:B17"/>
    <mergeCell ref="A25:A26"/>
    <mergeCell ref="B25:B26"/>
    <mergeCell ref="A27:A28"/>
    <mergeCell ref="B27:B28"/>
    <mergeCell ref="W1:AD1"/>
    <mergeCell ref="C2:D2"/>
    <mergeCell ref="AR2:AT2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29:A30"/>
    <mergeCell ref="B29:B30"/>
    <mergeCell ref="A47:A48"/>
    <mergeCell ref="B47:B48"/>
    <mergeCell ref="A35:A46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SheetLayoutView="100" workbookViewId="0" topLeftCell="A1">
      <pane xSplit="20" ySplit="13" topLeftCell="BB15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E16" sqref="E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1250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7"/>
      <c r="B5" s="112"/>
      <c r="C5" s="68" t="s">
        <v>152</v>
      </c>
      <c r="D5" s="68" t="s">
        <v>117</v>
      </c>
      <c r="E5" s="68">
        <v>450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7"/>
      <c r="B6" s="112"/>
      <c r="C6" s="68" t="s">
        <v>213</v>
      </c>
      <c r="D6" s="68" t="s">
        <v>117</v>
      </c>
      <c r="E6" s="68">
        <v>300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7"/>
      <c r="B7" s="112"/>
      <c r="C7" s="68" t="s">
        <v>214</v>
      </c>
      <c r="D7" s="68" t="s">
        <v>117</v>
      </c>
      <c r="E7" s="68">
        <v>250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7"/>
      <c r="B9" s="11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BD12" s="52"/>
    </row>
    <row r="13" spans="1:56" ht="12.75">
      <c r="A13" s="137"/>
      <c r="B13" s="11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7"/>
      <c r="B14" s="112"/>
      <c r="C14" s="68" t="s">
        <v>216</v>
      </c>
      <c r="D14" s="68" t="s">
        <v>117</v>
      </c>
      <c r="E14" s="68">
        <v>100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7"/>
      <c r="B15" s="112"/>
      <c r="C15" s="68" t="s">
        <v>217</v>
      </c>
      <c r="D15" s="68" t="s">
        <v>117</v>
      </c>
      <c r="E15" s="68">
        <v>150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43" t="s">
        <v>211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H18" s="31"/>
      <c r="AO18" s="75"/>
      <c r="BD18" s="86"/>
    </row>
    <row r="19" spans="1:56" s="29" customFormat="1" ht="12.75" customHeight="1">
      <c r="A19" s="87" t="s">
        <v>262</v>
      </c>
      <c r="B19" s="71"/>
      <c r="C19" s="72"/>
      <c r="D19" s="72" t="s">
        <v>117</v>
      </c>
      <c r="E19" s="72">
        <v>40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304</v>
      </c>
      <c r="B22" s="100"/>
      <c r="C22" s="72"/>
      <c r="D22" s="73" t="s">
        <v>72</v>
      </c>
      <c r="E22" s="73">
        <v>15</v>
      </c>
      <c r="G22" s="38" t="s">
        <v>354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BD22" s="86"/>
    </row>
    <row r="23" spans="1:56" ht="12.75">
      <c r="A23" s="74" t="s">
        <v>263</v>
      </c>
      <c r="B23" s="71"/>
      <c r="C23" s="72"/>
      <c r="D23" s="73" t="s">
        <v>72</v>
      </c>
      <c r="E23" s="73">
        <v>18</v>
      </c>
      <c r="G23" s="38" t="s">
        <v>306</v>
      </c>
      <c r="BD23" s="86"/>
    </row>
    <row r="24" spans="1:56" ht="12.75">
      <c r="A24" s="130" t="s">
        <v>264</v>
      </c>
      <c r="B24" s="131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30"/>
      <c r="B25" s="131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30" t="s">
        <v>265</v>
      </c>
      <c r="B26" s="131">
        <v>50</v>
      </c>
      <c r="C26" s="72" t="s">
        <v>151</v>
      </c>
      <c r="D26" s="72" t="s">
        <v>117</v>
      </c>
      <c r="E26" s="73">
        <v>25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BD26" s="86"/>
    </row>
    <row r="27" spans="1:56" ht="12.75">
      <c r="A27" s="130"/>
      <c r="B27" s="131"/>
      <c r="C27" s="72" t="s">
        <v>152</v>
      </c>
      <c r="D27" s="72" t="s">
        <v>117</v>
      </c>
      <c r="E27" s="73">
        <v>25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/>
    </row>
    <row r="28" spans="1:56" ht="12.75">
      <c r="A28" s="130" t="s">
        <v>266</v>
      </c>
      <c r="B28" s="131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30"/>
      <c r="B29" s="131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/>
    </row>
    <row r="30" spans="1:56" ht="12.75">
      <c r="A30" s="130" t="s">
        <v>267</v>
      </c>
      <c r="B30" s="131">
        <v>50</v>
      </c>
      <c r="C30" s="73" t="s">
        <v>151</v>
      </c>
      <c r="D30" s="73" t="s">
        <v>117</v>
      </c>
      <c r="E30" s="73">
        <v>25</v>
      </c>
      <c r="G30" s="82"/>
      <c r="BD30" s="86"/>
    </row>
    <row r="31" spans="1:56" ht="12.75">
      <c r="A31" s="130"/>
      <c r="B31" s="131"/>
      <c r="C31" s="73" t="s">
        <v>152</v>
      </c>
      <c r="D31" s="73" t="s">
        <v>117</v>
      </c>
      <c r="E31" s="73">
        <v>25</v>
      </c>
      <c r="G31" s="82"/>
      <c r="BD31" s="86"/>
    </row>
    <row r="32" spans="1:56" ht="12.75" customHeight="1">
      <c r="A32" s="74" t="s">
        <v>268</v>
      </c>
      <c r="B32" s="71"/>
      <c r="C32" s="73"/>
      <c r="D32" s="73" t="s">
        <v>117</v>
      </c>
      <c r="E32" s="73">
        <v>70</v>
      </c>
      <c r="BD32" s="86"/>
    </row>
    <row r="33" spans="1:56" ht="12.75">
      <c r="A33" s="74" t="s">
        <v>269</v>
      </c>
      <c r="B33" s="71"/>
      <c r="C33" s="72"/>
      <c r="D33" s="73"/>
      <c r="E33" s="73">
        <v>10</v>
      </c>
      <c r="G33" s="47" t="s">
        <v>230</v>
      </c>
      <c r="H33" s="149" t="s">
        <v>210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BA33" s="5">
        <v>1</v>
      </c>
      <c r="BD33" s="53">
        <v>4</v>
      </c>
    </row>
    <row r="34" spans="1:41" ht="12.75">
      <c r="A34" s="74" t="s">
        <v>270</v>
      </c>
      <c r="B34" s="71"/>
      <c r="C34" s="72"/>
      <c r="D34" s="73" t="s">
        <v>117</v>
      </c>
      <c r="E34" s="73">
        <v>30</v>
      </c>
      <c r="H34" s="5"/>
      <c r="AO34" s="54" t="s">
        <v>253</v>
      </c>
    </row>
    <row r="35" spans="1:5" ht="12.75">
      <c r="A35" s="74" t="s">
        <v>229</v>
      </c>
      <c r="B35" s="71"/>
      <c r="C35" s="72"/>
      <c r="D35" s="72" t="s">
        <v>117</v>
      </c>
      <c r="E35" s="73">
        <v>30</v>
      </c>
    </row>
    <row r="36" spans="1:40" ht="12.75">
      <c r="A36" s="134" t="s">
        <v>271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2.75">
      <c r="A37" s="135"/>
      <c r="B37" s="69"/>
      <c r="C37" s="70" t="s">
        <v>152</v>
      </c>
      <c r="D37" s="70" t="s">
        <v>117</v>
      </c>
      <c r="E37" s="70">
        <v>60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</row>
    <row r="38" spans="1:40" ht="12.75">
      <c r="A38" s="135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35"/>
      <c r="B39" s="69"/>
      <c r="C39" s="70" t="s">
        <v>214</v>
      </c>
      <c r="D39" s="70" t="s">
        <v>117</v>
      </c>
      <c r="E39" s="70">
        <v>60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35"/>
      <c r="B40" s="69"/>
      <c r="C40" s="70" t="s">
        <v>227</v>
      </c>
      <c r="D40" s="70" t="s">
        <v>117</v>
      </c>
      <c r="E40" s="70">
        <v>25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35"/>
      <c r="B41" s="69"/>
      <c r="C41" s="70" t="s">
        <v>215</v>
      </c>
      <c r="D41" s="70" t="s">
        <v>117</v>
      </c>
      <c r="E41" s="70">
        <v>50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35"/>
      <c r="B42" s="69"/>
      <c r="C42" s="70" t="s">
        <v>216</v>
      </c>
      <c r="D42" s="70" t="s">
        <v>117</v>
      </c>
      <c r="E42" s="70">
        <v>50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35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35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35"/>
      <c r="B45" s="69"/>
      <c r="C45" s="70" t="s">
        <v>272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35"/>
      <c r="B46" s="69"/>
      <c r="C46" s="70" t="s">
        <v>273</v>
      </c>
      <c r="D46" s="70" t="s">
        <v>117</v>
      </c>
      <c r="E46" s="70">
        <v>75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.75">
      <c r="A47" s="136"/>
      <c r="B47" s="69"/>
      <c r="C47" s="70" t="s">
        <v>274</v>
      </c>
      <c r="D47" s="70" t="s">
        <v>117</v>
      </c>
      <c r="E47" s="70">
        <v>75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5" ht="12.75">
      <c r="A48" s="132" t="s">
        <v>275</v>
      </c>
      <c r="B48" s="133">
        <f>SUM(E48:E49)</f>
        <v>225</v>
      </c>
      <c r="C48" s="89" t="s">
        <v>151</v>
      </c>
      <c r="D48" s="89" t="s">
        <v>117</v>
      </c>
      <c r="E48" s="89">
        <v>150</v>
      </c>
    </row>
    <row r="49" spans="1:5" ht="12.75">
      <c r="A49" s="132"/>
      <c r="B49" s="133"/>
      <c r="C49" s="89" t="s">
        <v>152</v>
      </c>
      <c r="D49" s="89" t="s">
        <v>117</v>
      </c>
      <c r="E49" s="89">
        <v>75</v>
      </c>
    </row>
    <row r="50" spans="1:8" ht="12.75">
      <c r="A50" s="87" t="s">
        <v>307</v>
      </c>
      <c r="B50" s="71"/>
      <c r="C50" s="73"/>
      <c r="D50" s="73" t="s">
        <v>117</v>
      </c>
      <c r="E50" s="73">
        <v>40</v>
      </c>
      <c r="G50" s="47"/>
      <c r="H50" s="5"/>
    </row>
    <row r="51" spans="1:8" ht="12.75">
      <c r="A51" s="87" t="s">
        <v>308</v>
      </c>
      <c r="B51" s="71"/>
      <c r="C51" s="73"/>
      <c r="D51" s="73" t="s">
        <v>117</v>
      </c>
      <c r="E51" s="73">
        <v>40</v>
      </c>
      <c r="G51" s="47"/>
      <c r="H51" s="5"/>
    </row>
    <row r="52" spans="1:5" ht="12.75">
      <c r="A52" s="87" t="s">
        <v>309</v>
      </c>
      <c r="B52" s="71"/>
      <c r="C52" s="73"/>
      <c r="D52" s="73" t="s">
        <v>117</v>
      </c>
      <c r="E52" s="73">
        <v>40</v>
      </c>
    </row>
    <row r="53" spans="1:56" s="92" customFormat="1" ht="12.75">
      <c r="A53" s="87" t="s">
        <v>310</v>
      </c>
      <c r="B53" s="71"/>
      <c r="C53" s="73"/>
      <c r="D53" s="73" t="s">
        <v>72</v>
      </c>
      <c r="E53" s="73">
        <v>20</v>
      </c>
      <c r="G53" s="47"/>
      <c r="H53" s="93"/>
      <c r="AO53" s="54"/>
      <c r="BD53" s="53"/>
    </row>
    <row r="54" spans="41:56" ht="12.75">
      <c r="AO54" s="54" t="s">
        <v>257</v>
      </c>
      <c r="AP54" s="5">
        <f aca="true" t="shared" si="0" ref="AP54:BD54">SUM(AP4:AP53)</f>
        <v>0</v>
      </c>
      <c r="AQ54" s="5">
        <f t="shared" si="0"/>
        <v>0</v>
      </c>
      <c r="AR54" s="5">
        <f t="shared" si="0"/>
        <v>0</v>
      </c>
      <c r="AS54" s="5">
        <f t="shared" si="0"/>
        <v>0</v>
      </c>
      <c r="AT54" s="5">
        <f t="shared" si="0"/>
        <v>0</v>
      </c>
      <c r="AU54" s="5">
        <f t="shared" si="0"/>
        <v>0</v>
      </c>
      <c r="AV54" s="5">
        <f t="shared" si="0"/>
        <v>0</v>
      </c>
      <c r="AW54" s="5">
        <f t="shared" si="0"/>
        <v>0</v>
      </c>
      <c r="AX54" s="5">
        <f t="shared" si="0"/>
        <v>0</v>
      </c>
      <c r="AY54" s="5">
        <f t="shared" si="0"/>
        <v>0</v>
      </c>
      <c r="AZ54" s="5">
        <f t="shared" si="0"/>
        <v>0</v>
      </c>
      <c r="BA54" s="5">
        <f t="shared" si="0"/>
        <v>2</v>
      </c>
      <c r="BB54" s="5">
        <f t="shared" si="0"/>
        <v>0</v>
      </c>
      <c r="BC54" s="5">
        <f t="shared" si="0"/>
        <v>0</v>
      </c>
      <c r="BD54" s="53">
        <f t="shared" si="0"/>
        <v>14</v>
      </c>
    </row>
  </sheetData>
  <mergeCells count="30">
    <mergeCell ref="A30:A31"/>
    <mergeCell ref="B30:B31"/>
    <mergeCell ref="A48:A49"/>
    <mergeCell ref="B48:B49"/>
    <mergeCell ref="A36:A47"/>
    <mergeCell ref="A4:A7"/>
    <mergeCell ref="B4:B7"/>
    <mergeCell ref="A8:A15"/>
    <mergeCell ref="B8:B15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AU2:AW2"/>
    <mergeCell ref="H33:AN33"/>
    <mergeCell ref="H16:AN17"/>
    <mergeCell ref="A24:A25"/>
    <mergeCell ref="B24:B25"/>
    <mergeCell ref="A16:A17"/>
    <mergeCell ref="B16:B17"/>
    <mergeCell ref="A26:A27"/>
    <mergeCell ref="B26:B27"/>
    <mergeCell ref="A28:A29"/>
    <mergeCell ref="B28:B29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16" sqref="AO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1200</v>
      </c>
      <c r="C4" s="68" t="s">
        <v>151</v>
      </c>
      <c r="D4" s="80" t="s">
        <v>117</v>
      </c>
      <c r="E4" s="80">
        <v>250</v>
      </c>
      <c r="G4" s="46"/>
      <c r="H4" s="57"/>
      <c r="I4" s="58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30"/>
      <c r="W4" s="30"/>
      <c r="X4" s="30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56"/>
      <c r="BD4" s="52"/>
    </row>
    <row r="5" spans="1:56" ht="12.75">
      <c r="A5" s="137"/>
      <c r="B5" s="112"/>
      <c r="C5" s="68" t="s">
        <v>152</v>
      </c>
      <c r="D5" s="68" t="s">
        <v>117</v>
      </c>
      <c r="E5" s="68">
        <v>450</v>
      </c>
      <c r="H5" s="31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BD5" s="52"/>
    </row>
    <row r="6" spans="1:56" ht="12.75">
      <c r="A6" s="137"/>
      <c r="B6" s="112"/>
      <c r="C6" s="68" t="s">
        <v>213</v>
      </c>
      <c r="D6" s="68" t="s">
        <v>117</v>
      </c>
      <c r="E6" s="68">
        <v>300</v>
      </c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BD6" s="52"/>
    </row>
    <row r="7" spans="1:56" ht="12.75">
      <c r="A7" s="137"/>
      <c r="B7" s="112"/>
      <c r="C7" s="68" t="s">
        <v>214</v>
      </c>
      <c r="D7" s="68" t="s">
        <v>117</v>
      </c>
      <c r="E7" s="68">
        <v>200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29"/>
      <c r="U7" s="30"/>
      <c r="V7" s="30"/>
      <c r="W7" s="30"/>
      <c r="X7" s="30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BD7" s="52"/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BD8" s="52"/>
    </row>
    <row r="9" spans="1:56" ht="12.75">
      <c r="A9" s="137"/>
      <c r="B9" s="11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BD9" s="52"/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H10" s="31"/>
      <c r="I10" s="2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BD10" s="52"/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80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163" t="s">
        <v>368</v>
      </c>
      <c r="W12" s="164"/>
      <c r="X12" s="164"/>
      <c r="Y12" s="164"/>
      <c r="Z12" s="164"/>
      <c r="AA12" s="165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 t="s">
        <v>316</v>
      </c>
      <c r="AP12" s="5">
        <v>1</v>
      </c>
      <c r="AQ12" s="5">
        <v>2</v>
      </c>
      <c r="AS12" s="5">
        <v>2</v>
      </c>
      <c r="AU12" s="5">
        <v>1</v>
      </c>
      <c r="AW12" s="5">
        <v>1</v>
      </c>
      <c r="AX12" s="5">
        <v>1</v>
      </c>
      <c r="AZ12" s="5">
        <v>1</v>
      </c>
      <c r="BD12" s="52">
        <f>E12/4+2</f>
        <v>22</v>
      </c>
    </row>
    <row r="13" spans="1:56" ht="12.75">
      <c r="A13" s="137"/>
      <c r="B13" s="112"/>
      <c r="C13" s="68" t="s">
        <v>215</v>
      </c>
      <c r="D13" s="68" t="s">
        <v>117</v>
      </c>
      <c r="E13" s="68">
        <v>250</v>
      </c>
      <c r="H13" s="31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BD13" s="52"/>
    </row>
    <row r="14" spans="1:56" ht="12.75">
      <c r="A14" s="137"/>
      <c r="B14" s="112"/>
      <c r="C14" s="68" t="s">
        <v>216</v>
      </c>
      <c r="D14" s="68" t="s">
        <v>117</v>
      </c>
      <c r="E14" s="68">
        <v>60</v>
      </c>
      <c r="H14" s="3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BD14" s="52"/>
    </row>
    <row r="15" spans="1:56" ht="12.75">
      <c r="A15" s="137"/>
      <c r="B15" s="112"/>
      <c r="C15" s="68" t="s">
        <v>217</v>
      </c>
      <c r="D15" s="68" t="s">
        <v>117</v>
      </c>
      <c r="E15" s="68">
        <v>150</v>
      </c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BD15" s="52"/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43" t="s">
        <v>211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  <c r="AO16" s="54" t="s">
        <v>379</v>
      </c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72</v>
      </c>
      <c r="E18" s="88">
        <v>20</v>
      </c>
      <c r="G18" s="82"/>
      <c r="H18" s="31"/>
      <c r="AB18" s="160" t="s">
        <v>319</v>
      </c>
      <c r="AC18" s="162"/>
      <c r="AD18" s="161"/>
      <c r="AE18" s="160" t="s">
        <v>233</v>
      </c>
      <c r="AF18" s="161"/>
      <c r="AO18" s="75" t="str">
        <f>Overview!E5</f>
        <v>BR+LCD+4XC</v>
      </c>
      <c r="AR18" s="29">
        <v>1</v>
      </c>
      <c r="BD18" s="86">
        <f>E18/4+2</f>
        <v>7</v>
      </c>
    </row>
    <row r="19" spans="1:56" s="29" customFormat="1" ht="12.75" customHeight="1">
      <c r="A19" s="87" t="s">
        <v>262</v>
      </c>
      <c r="B19" s="71"/>
      <c r="C19" s="72"/>
      <c r="D19" s="72" t="s">
        <v>117</v>
      </c>
      <c r="E19" s="72">
        <v>20</v>
      </c>
      <c r="G19" s="8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263</v>
      </c>
      <c r="B22" s="71"/>
      <c r="C22" s="72"/>
      <c r="D22" s="73" t="s">
        <v>72</v>
      </c>
      <c r="E22" s="73">
        <v>18</v>
      </c>
      <c r="G22" s="38" t="s">
        <v>306</v>
      </c>
      <c r="J22" s="160" t="s">
        <v>315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1"/>
      <c r="AO22" s="54" t="str">
        <f>Overview!E2</f>
        <v>BR+SP+LCD+2XC</v>
      </c>
      <c r="AR22" s="5">
        <v>1</v>
      </c>
      <c r="BA22" s="5">
        <v>1</v>
      </c>
      <c r="BD22" s="86">
        <f>E22/4</f>
        <v>4.5</v>
      </c>
    </row>
    <row r="23" spans="1:56" ht="12.75">
      <c r="A23" s="74" t="s">
        <v>304</v>
      </c>
      <c r="B23" s="100"/>
      <c r="C23" s="72"/>
      <c r="D23" s="73" t="s">
        <v>72</v>
      </c>
      <c r="E23" s="73">
        <v>10</v>
      </c>
      <c r="G23" s="38" t="s">
        <v>354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BD23" s="86"/>
    </row>
    <row r="24" spans="1:56" ht="12.75">
      <c r="A24" s="130" t="s">
        <v>264</v>
      </c>
      <c r="B24" s="152" t="s">
        <v>320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BD24" s="86"/>
    </row>
    <row r="25" spans="1:56" ht="12.75">
      <c r="A25" s="130"/>
      <c r="B25" s="153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/>
    </row>
    <row r="26" spans="1:56" ht="12.75">
      <c r="A26" s="130" t="s">
        <v>265</v>
      </c>
      <c r="B26" s="131">
        <v>50</v>
      </c>
      <c r="C26" s="72" t="s">
        <v>151</v>
      </c>
      <c r="D26" s="72" t="s">
        <v>117</v>
      </c>
      <c r="E26" s="73">
        <v>20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154" t="s">
        <v>220</v>
      </c>
      <c r="AH26" s="155"/>
      <c r="AI26" s="155"/>
      <c r="AJ26" s="156"/>
      <c r="AK26" s="29"/>
      <c r="AL26" s="29"/>
      <c r="AM26" s="29"/>
      <c r="AN26" s="29"/>
      <c r="AO26" s="54" t="str">
        <f>Overview!E7</f>
        <v>BR+LCD+XV</v>
      </c>
      <c r="AR26" s="5">
        <v>1</v>
      </c>
      <c r="BD26" s="86">
        <f>30/4</f>
        <v>7.5</v>
      </c>
    </row>
    <row r="27" spans="1:56" ht="12.75">
      <c r="A27" s="130"/>
      <c r="B27" s="131"/>
      <c r="C27" s="72" t="s">
        <v>152</v>
      </c>
      <c r="D27" s="72" t="s">
        <v>117</v>
      </c>
      <c r="E27" s="73">
        <v>20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157"/>
      <c r="AH27" s="158"/>
      <c r="AI27" s="158"/>
      <c r="AJ27" s="159"/>
      <c r="AK27" s="29"/>
      <c r="AL27" s="29"/>
      <c r="AM27" s="29"/>
      <c r="AN27" s="29"/>
      <c r="BD27" s="86"/>
    </row>
    <row r="28" spans="1:56" ht="12.75">
      <c r="A28" s="130" t="s">
        <v>266</v>
      </c>
      <c r="B28" s="131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BD28" s="86"/>
    </row>
    <row r="29" spans="1:56" ht="12.75">
      <c r="A29" s="130"/>
      <c r="B29" s="131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/>
    </row>
    <row r="30" spans="1:56" ht="12.75">
      <c r="A30" s="130" t="s">
        <v>267</v>
      </c>
      <c r="B30" s="131">
        <v>50</v>
      </c>
      <c r="C30" s="73" t="s">
        <v>151</v>
      </c>
      <c r="D30" s="73" t="s">
        <v>117</v>
      </c>
      <c r="E30" s="73">
        <v>25</v>
      </c>
      <c r="G30" s="82"/>
      <c r="Z30" s="166" t="s">
        <v>318</v>
      </c>
      <c r="AA30" s="167"/>
      <c r="AO30" s="54" t="str">
        <f>Overview!E4</f>
        <v>SR+HT+TM+SB+LCD+XV</v>
      </c>
      <c r="AQ30" s="5">
        <v>1</v>
      </c>
      <c r="AS30" s="5">
        <v>1</v>
      </c>
      <c r="AU30" s="5">
        <v>1</v>
      </c>
      <c r="BD30" s="86">
        <f>E29/4+2</f>
        <v>8.25</v>
      </c>
    </row>
    <row r="31" spans="1:56" ht="12.75">
      <c r="A31" s="130"/>
      <c r="B31" s="131"/>
      <c r="C31" s="73" t="s">
        <v>152</v>
      </c>
      <c r="D31" s="73" t="s">
        <v>117</v>
      </c>
      <c r="E31" s="73">
        <v>25</v>
      </c>
      <c r="G31" s="82"/>
      <c r="Z31" s="168"/>
      <c r="AA31" s="169"/>
      <c r="BD31" s="86">
        <f>E30/4+2</f>
        <v>8.25</v>
      </c>
    </row>
    <row r="32" spans="1:56" ht="12.75" customHeight="1">
      <c r="A32" s="74" t="s">
        <v>268</v>
      </c>
      <c r="B32" s="71"/>
      <c r="C32" s="73"/>
      <c r="D32" s="73" t="s">
        <v>117</v>
      </c>
      <c r="E32" s="73">
        <v>40</v>
      </c>
      <c r="BD32" s="86"/>
    </row>
    <row r="33" spans="1:56" ht="12.75">
      <c r="A33" s="74" t="s">
        <v>269</v>
      </c>
      <c r="B33" s="71"/>
      <c r="C33" s="72"/>
      <c r="D33" s="73"/>
      <c r="E33" s="73">
        <v>10</v>
      </c>
      <c r="G33" s="47" t="s">
        <v>230</v>
      </c>
      <c r="H33" s="149" t="s">
        <v>210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AO33" s="54" t="s">
        <v>253</v>
      </c>
      <c r="BA33" s="5">
        <v>1</v>
      </c>
      <c r="BD33" s="53">
        <v>4</v>
      </c>
    </row>
    <row r="34" spans="1:8" ht="12.75">
      <c r="A34" s="74" t="s">
        <v>270</v>
      </c>
      <c r="B34" s="71"/>
      <c r="C34" s="72"/>
      <c r="D34" s="73" t="s">
        <v>117</v>
      </c>
      <c r="E34" s="73">
        <v>30</v>
      </c>
      <c r="H34" s="5"/>
    </row>
    <row r="35" spans="1:5" ht="12.75">
      <c r="A35" s="74" t="s">
        <v>229</v>
      </c>
      <c r="B35" s="71"/>
      <c r="C35" s="72"/>
      <c r="D35" s="72" t="s">
        <v>117</v>
      </c>
      <c r="E35" s="73">
        <v>30</v>
      </c>
    </row>
    <row r="36" spans="1:40" ht="12.75">
      <c r="A36" s="134" t="s">
        <v>271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2.75">
      <c r="A37" s="135"/>
      <c r="B37" s="69"/>
      <c r="C37" s="70" t="s">
        <v>152</v>
      </c>
      <c r="D37" s="70" t="s">
        <v>117</v>
      </c>
      <c r="E37" s="70">
        <v>50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</row>
    <row r="38" spans="1:40" ht="12.75">
      <c r="A38" s="135"/>
      <c r="B38" s="69"/>
      <c r="C38" s="70" t="s">
        <v>213</v>
      </c>
      <c r="D38" s="70" t="s">
        <v>117</v>
      </c>
      <c r="E38" s="70">
        <v>60</v>
      </c>
      <c r="H38" s="31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2.75">
      <c r="A39" s="135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</row>
    <row r="40" spans="1:40" ht="12.75">
      <c r="A40" s="135"/>
      <c r="B40" s="69"/>
      <c r="C40" s="70" t="s">
        <v>227</v>
      </c>
      <c r="D40" s="70" t="s">
        <v>117</v>
      </c>
      <c r="E40" s="70">
        <v>20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2.75">
      <c r="A41" s="135"/>
      <c r="B41" s="69"/>
      <c r="C41" s="70" t="s">
        <v>215</v>
      </c>
      <c r="D41" s="70" t="s">
        <v>117</v>
      </c>
      <c r="E41" s="70">
        <v>40</v>
      </c>
      <c r="H41" s="31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2.75">
      <c r="A42" s="135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2.75">
      <c r="A43" s="135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2.75">
      <c r="A44" s="135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2.75">
      <c r="A45" s="135"/>
      <c r="B45" s="69"/>
      <c r="C45" s="70" t="s">
        <v>272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.75">
      <c r="A46" s="135"/>
      <c r="B46" s="69"/>
      <c r="C46" s="70" t="s">
        <v>273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2.75">
      <c r="A47" s="136"/>
      <c r="B47" s="69"/>
      <c r="C47" s="70" t="s">
        <v>274</v>
      </c>
      <c r="D47" s="70" t="s">
        <v>117</v>
      </c>
      <c r="E47" s="70">
        <v>50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56" ht="22.5">
      <c r="A48" s="132" t="s">
        <v>275</v>
      </c>
      <c r="B48" s="133">
        <f>SUM(E48:E49)</f>
        <v>175</v>
      </c>
      <c r="C48" s="89" t="s">
        <v>151</v>
      </c>
      <c r="D48" s="89" t="s">
        <v>117</v>
      </c>
      <c r="E48" s="89">
        <v>100</v>
      </c>
      <c r="V48" s="160" t="s">
        <v>231</v>
      </c>
      <c r="W48" s="162"/>
      <c r="X48" s="162"/>
      <c r="Y48" s="162"/>
      <c r="Z48" s="162"/>
      <c r="AA48" s="161"/>
      <c r="AO48" s="54" t="str">
        <f>Overview!E3</f>
        <v>SR+HT4+TM+PD+PM+LCD+SB+XV</v>
      </c>
      <c r="AP48" s="5">
        <v>1</v>
      </c>
      <c r="AQ48" s="5">
        <v>2</v>
      </c>
      <c r="AS48" s="5">
        <v>1</v>
      </c>
      <c r="AU48" s="5">
        <v>1</v>
      </c>
      <c r="AW48" s="5">
        <v>1</v>
      </c>
      <c r="AX48" s="5">
        <v>1</v>
      </c>
      <c r="AZ48" s="5">
        <v>1</v>
      </c>
      <c r="BD48" s="53">
        <f>E48/5+2</f>
        <v>22</v>
      </c>
    </row>
    <row r="49" spans="1:5" ht="12.75">
      <c r="A49" s="132"/>
      <c r="B49" s="133"/>
      <c r="C49" s="89" t="s">
        <v>152</v>
      </c>
      <c r="D49" s="89" t="s">
        <v>117</v>
      </c>
      <c r="E49" s="89">
        <v>75</v>
      </c>
    </row>
    <row r="50" spans="1:8" ht="12.75">
      <c r="A50" s="95" t="s">
        <v>307</v>
      </c>
      <c r="B50" s="96"/>
      <c r="C50" s="97"/>
      <c r="D50" s="97" t="s">
        <v>117</v>
      </c>
      <c r="E50" s="89">
        <v>40</v>
      </c>
      <c r="G50" s="47"/>
      <c r="H50" s="5"/>
    </row>
    <row r="51" spans="1:8" ht="12.75">
      <c r="A51" s="95" t="s">
        <v>308</v>
      </c>
      <c r="B51" s="96"/>
      <c r="C51" s="97"/>
      <c r="D51" s="97" t="s">
        <v>117</v>
      </c>
      <c r="E51" s="89">
        <v>40</v>
      </c>
      <c r="G51" s="47"/>
      <c r="H51" s="5"/>
    </row>
    <row r="52" spans="1:5" ht="12.75">
      <c r="A52" s="95" t="s">
        <v>309</v>
      </c>
      <c r="B52" s="96"/>
      <c r="C52" s="97"/>
      <c r="D52" s="97" t="s">
        <v>117</v>
      </c>
      <c r="E52" s="89">
        <v>40</v>
      </c>
    </row>
    <row r="53" spans="1:56" s="92" customFormat="1" ht="12.75">
      <c r="A53" s="95" t="s">
        <v>310</v>
      </c>
      <c r="B53" s="96"/>
      <c r="C53" s="97"/>
      <c r="D53" s="97" t="s">
        <v>72</v>
      </c>
      <c r="E53" s="89">
        <v>20</v>
      </c>
      <c r="G53" s="47"/>
      <c r="H53" s="93"/>
      <c r="AO53" s="54"/>
      <c r="BD53" s="53"/>
    </row>
    <row r="54" spans="41:56" ht="12.75">
      <c r="AO54" s="54" t="s">
        <v>257</v>
      </c>
      <c r="AP54" s="5">
        <f aca="true" t="shared" si="0" ref="AP54:BD54">SUM(AP4:AP53)</f>
        <v>2</v>
      </c>
      <c r="AQ54" s="5">
        <f t="shared" si="0"/>
        <v>5</v>
      </c>
      <c r="AR54" s="5">
        <f t="shared" si="0"/>
        <v>3</v>
      </c>
      <c r="AS54" s="5">
        <f t="shared" si="0"/>
        <v>4</v>
      </c>
      <c r="AT54" s="5">
        <f t="shared" si="0"/>
        <v>0</v>
      </c>
      <c r="AU54" s="5">
        <f t="shared" si="0"/>
        <v>3</v>
      </c>
      <c r="AV54" s="5">
        <f t="shared" si="0"/>
        <v>0</v>
      </c>
      <c r="AW54" s="5">
        <f t="shared" si="0"/>
        <v>2</v>
      </c>
      <c r="AX54" s="5">
        <f t="shared" si="0"/>
        <v>2</v>
      </c>
      <c r="AY54" s="5">
        <f t="shared" si="0"/>
        <v>0</v>
      </c>
      <c r="AZ54" s="5">
        <f t="shared" si="0"/>
        <v>2</v>
      </c>
      <c r="BA54" s="5">
        <f t="shared" si="0"/>
        <v>3</v>
      </c>
      <c r="BB54" s="5">
        <f t="shared" si="0"/>
        <v>0</v>
      </c>
      <c r="BC54" s="5">
        <f t="shared" si="0"/>
        <v>0</v>
      </c>
      <c r="BD54" s="53">
        <f t="shared" si="0"/>
        <v>93.5</v>
      </c>
    </row>
  </sheetData>
  <mergeCells count="37">
    <mergeCell ref="V12:AA12"/>
    <mergeCell ref="V48:AA48"/>
    <mergeCell ref="Z30:AA31"/>
    <mergeCell ref="AB18:AD18"/>
    <mergeCell ref="AG26:AJ27"/>
    <mergeCell ref="AE18:AF18"/>
    <mergeCell ref="H33:AN33"/>
    <mergeCell ref="H16:AN17"/>
    <mergeCell ref="J22:AK22"/>
    <mergeCell ref="A24:A25"/>
    <mergeCell ref="B24:B25"/>
    <mergeCell ref="A16:A17"/>
    <mergeCell ref="B16:B17"/>
    <mergeCell ref="A26:A27"/>
    <mergeCell ref="B26:B27"/>
    <mergeCell ref="A28:A29"/>
    <mergeCell ref="B28:B29"/>
    <mergeCell ref="W1:AD1"/>
    <mergeCell ref="C2:D2"/>
    <mergeCell ref="AR2:AT2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30:A31"/>
    <mergeCell ref="B30:B31"/>
    <mergeCell ref="A48:A49"/>
    <mergeCell ref="B48:B49"/>
    <mergeCell ref="A36:A47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54"/>
  <sheetViews>
    <sheetView tabSelected="1"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K28" sqref="K28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54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51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55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1200</v>
      </c>
      <c r="C4" s="68" t="s">
        <v>151</v>
      </c>
      <c r="D4" s="80" t="s">
        <v>117</v>
      </c>
      <c r="E4" s="80">
        <v>250</v>
      </c>
      <c r="G4" s="47" t="s">
        <v>345</v>
      </c>
      <c r="H4" s="57"/>
      <c r="I4" s="58"/>
      <c r="J4" s="29"/>
      <c r="K4" s="29"/>
      <c r="L4" s="29"/>
      <c r="M4" s="29"/>
      <c r="N4" s="197" t="s">
        <v>153</v>
      </c>
      <c r="O4" s="198"/>
      <c r="P4" s="198"/>
      <c r="Q4" s="198"/>
      <c r="R4" s="199"/>
      <c r="S4" s="29"/>
      <c r="T4" s="29"/>
      <c r="U4" s="194">
        <v>802.2</v>
      </c>
      <c r="V4" s="195"/>
      <c r="W4" s="195"/>
      <c r="X4" s="195"/>
      <c r="Y4" s="195"/>
      <c r="Z4" s="195"/>
      <c r="AA4" s="195"/>
      <c r="AB4" s="195"/>
      <c r="AC4" s="196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103" t="s">
        <v>277</v>
      </c>
      <c r="AP4" s="18">
        <v>1</v>
      </c>
      <c r="AQ4" s="18">
        <v>10</v>
      </c>
      <c r="AT4" s="18">
        <v>1</v>
      </c>
      <c r="AU4" s="18">
        <v>6</v>
      </c>
      <c r="AV4" s="18">
        <v>2</v>
      </c>
      <c r="AW4" s="18">
        <v>1</v>
      </c>
      <c r="AX4" s="18">
        <v>1</v>
      </c>
      <c r="AY4" s="18">
        <v>1</v>
      </c>
      <c r="AZ4" s="18">
        <v>1</v>
      </c>
      <c r="BD4" s="52">
        <f>E4/4+2</f>
        <v>64.5</v>
      </c>
    </row>
    <row r="5" spans="1:56" ht="12.75">
      <c r="A5" s="137"/>
      <c r="B5" s="112"/>
      <c r="C5" s="68" t="s">
        <v>152</v>
      </c>
      <c r="D5" s="68" t="s">
        <v>117</v>
      </c>
      <c r="E5" s="68">
        <v>450</v>
      </c>
      <c r="G5" s="47" t="s">
        <v>345</v>
      </c>
      <c r="H5" s="31"/>
      <c r="I5" s="29"/>
      <c r="J5" s="29"/>
      <c r="K5" s="29"/>
      <c r="L5" s="29"/>
      <c r="M5" s="29"/>
      <c r="N5" s="200"/>
      <c r="O5" s="201"/>
      <c r="P5" s="201"/>
      <c r="Q5" s="201"/>
      <c r="R5" s="202"/>
      <c r="S5" s="29"/>
      <c r="T5" s="29"/>
      <c r="U5" s="170">
        <v>802.11</v>
      </c>
      <c r="V5" s="171"/>
      <c r="W5" s="171"/>
      <c r="X5" s="171"/>
      <c r="Y5" s="171"/>
      <c r="Z5" s="171"/>
      <c r="AA5" s="171"/>
      <c r="AB5" s="171"/>
      <c r="AC5" s="172"/>
      <c r="AD5" s="29"/>
      <c r="AE5" s="179" t="s">
        <v>232</v>
      </c>
      <c r="AF5" s="180"/>
      <c r="AG5" s="180"/>
      <c r="AH5" s="180"/>
      <c r="AI5" s="180"/>
      <c r="AJ5" s="180"/>
      <c r="AK5" s="180"/>
      <c r="AL5" s="181"/>
      <c r="AM5" s="29"/>
      <c r="AN5" s="29"/>
      <c r="AO5" s="103" t="s">
        <v>218</v>
      </c>
      <c r="AP5" s="5">
        <v>1</v>
      </c>
      <c r="AQ5" s="5">
        <v>2</v>
      </c>
      <c r="AT5" s="5">
        <v>1</v>
      </c>
      <c r="AU5" s="5">
        <v>2</v>
      </c>
      <c r="AV5" s="5">
        <v>2</v>
      </c>
      <c r="AW5" s="5">
        <v>1</v>
      </c>
      <c r="AX5" s="5">
        <v>1</v>
      </c>
      <c r="AZ5" s="5">
        <v>1</v>
      </c>
      <c r="BD5" s="52">
        <f aca="true" t="shared" si="0" ref="BD5:BD10">E5/4+1</f>
        <v>113.5</v>
      </c>
    </row>
    <row r="6" spans="1:56" ht="12.75">
      <c r="A6" s="137"/>
      <c r="B6" s="112"/>
      <c r="C6" s="68" t="s">
        <v>213</v>
      </c>
      <c r="D6" s="68" t="s">
        <v>117</v>
      </c>
      <c r="E6" s="68">
        <v>300</v>
      </c>
      <c r="G6" s="47" t="s">
        <v>345</v>
      </c>
      <c r="H6" s="31"/>
      <c r="I6" s="29"/>
      <c r="J6" s="29"/>
      <c r="K6" s="29"/>
      <c r="L6" s="29"/>
      <c r="M6" s="29"/>
      <c r="N6" s="203"/>
      <c r="O6" s="204"/>
      <c r="P6" s="204"/>
      <c r="Q6" s="204"/>
      <c r="R6" s="205"/>
      <c r="S6" s="29"/>
      <c r="T6" s="170" t="s">
        <v>351</v>
      </c>
      <c r="U6" s="171"/>
      <c r="V6" s="171"/>
      <c r="W6" s="171"/>
      <c r="X6" s="171"/>
      <c r="Y6" s="171"/>
      <c r="Z6" s="171"/>
      <c r="AA6" s="171"/>
      <c r="AB6" s="172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03" t="s">
        <v>48</v>
      </c>
      <c r="AQ6" s="5">
        <v>2</v>
      </c>
      <c r="AT6" s="5">
        <v>1</v>
      </c>
      <c r="AU6" s="5">
        <v>1</v>
      </c>
      <c r="AV6" s="5">
        <v>2</v>
      </c>
      <c r="AX6" s="5">
        <v>1</v>
      </c>
      <c r="AZ6" s="5">
        <v>1</v>
      </c>
      <c r="BD6" s="52">
        <f t="shared" si="0"/>
        <v>76</v>
      </c>
    </row>
    <row r="7" spans="1:56" ht="12.75">
      <c r="A7" s="137"/>
      <c r="B7" s="112"/>
      <c r="C7" s="68" t="s">
        <v>214</v>
      </c>
      <c r="D7" s="68" t="s">
        <v>117</v>
      </c>
      <c r="E7" s="68">
        <v>200</v>
      </c>
      <c r="G7" s="47" t="s">
        <v>345</v>
      </c>
      <c r="H7" s="31"/>
      <c r="I7" s="29"/>
      <c r="J7" s="29"/>
      <c r="K7" s="29"/>
      <c r="L7" s="29"/>
      <c r="M7" s="29"/>
      <c r="N7" s="29"/>
      <c r="O7" s="29"/>
      <c r="P7" s="30"/>
      <c r="Q7" s="30"/>
      <c r="R7" s="30"/>
      <c r="S7" s="29"/>
      <c r="T7" s="170" t="s">
        <v>353</v>
      </c>
      <c r="U7" s="171"/>
      <c r="V7" s="171"/>
      <c r="W7" s="171"/>
      <c r="X7" s="171"/>
      <c r="Y7" s="171"/>
      <c r="Z7" s="171"/>
      <c r="AA7" s="171"/>
      <c r="AB7" s="171"/>
      <c r="AC7" s="172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03" t="s">
        <v>246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52">
        <f t="shared" si="0"/>
        <v>51</v>
      </c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29"/>
      <c r="K8" s="29"/>
      <c r="L8" s="179">
        <v>802.1</v>
      </c>
      <c r="M8" s="180"/>
      <c r="N8" s="180"/>
      <c r="O8" s="181"/>
      <c r="P8" s="29"/>
      <c r="Q8" s="29"/>
      <c r="R8" s="29"/>
      <c r="S8" s="29"/>
      <c r="T8" s="29"/>
      <c r="U8" s="170">
        <v>802.15</v>
      </c>
      <c r="V8" s="171"/>
      <c r="W8" s="171"/>
      <c r="X8" s="171"/>
      <c r="Y8" s="171"/>
      <c r="Z8" s="171"/>
      <c r="AA8" s="171"/>
      <c r="AB8" s="171"/>
      <c r="AC8" s="172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" t="s">
        <v>316</v>
      </c>
      <c r="AP8" s="5">
        <v>1</v>
      </c>
      <c r="AQ8" s="5">
        <v>2</v>
      </c>
      <c r="AS8" s="5">
        <v>1</v>
      </c>
      <c r="AU8" s="5">
        <v>1</v>
      </c>
      <c r="AW8" s="5">
        <v>1</v>
      </c>
      <c r="AX8" s="5">
        <v>1</v>
      </c>
      <c r="AZ8" s="5">
        <v>1</v>
      </c>
      <c r="BD8" s="52">
        <f t="shared" si="0"/>
        <v>26</v>
      </c>
    </row>
    <row r="9" spans="1:56" ht="12.75">
      <c r="A9" s="137"/>
      <c r="B9" s="112"/>
      <c r="C9" s="68" t="s">
        <v>152</v>
      </c>
      <c r="D9" s="68" t="s">
        <v>117</v>
      </c>
      <c r="E9" s="68">
        <v>80</v>
      </c>
      <c r="H9" s="31"/>
      <c r="I9" s="2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" t="s">
        <v>127</v>
      </c>
      <c r="AQ9" s="5">
        <v>2</v>
      </c>
      <c r="AS9" s="5">
        <v>1</v>
      </c>
      <c r="AU9" s="5">
        <v>1</v>
      </c>
      <c r="BD9" s="52">
        <f t="shared" si="0"/>
        <v>21</v>
      </c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H10" s="31"/>
      <c r="I10" s="29"/>
      <c r="J10" s="206">
        <v>802.11</v>
      </c>
      <c r="K10" s="207"/>
      <c r="L10" s="207"/>
      <c r="M10" s="207"/>
      <c r="N10" s="207"/>
      <c r="O10" s="208"/>
      <c r="P10" s="59"/>
      <c r="Q10" s="59"/>
      <c r="R10" s="59"/>
      <c r="S10" s="59"/>
      <c r="T10" s="59"/>
      <c r="U10" s="170">
        <v>802.21</v>
      </c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2"/>
      <c r="AK10" s="29"/>
      <c r="AL10" s="29"/>
      <c r="AM10" s="29"/>
      <c r="AN10" s="29"/>
      <c r="AO10" s="1" t="s">
        <v>342</v>
      </c>
      <c r="AP10" s="5">
        <v>1</v>
      </c>
      <c r="AQ10" s="5">
        <v>1</v>
      </c>
      <c r="AS10" s="5">
        <v>1</v>
      </c>
      <c r="AU10" s="5">
        <v>1</v>
      </c>
      <c r="AW10" s="5">
        <v>1</v>
      </c>
      <c r="AX10" s="5">
        <v>1</v>
      </c>
      <c r="AZ10" s="5">
        <v>1</v>
      </c>
      <c r="BD10" s="52">
        <f t="shared" si="0"/>
        <v>26</v>
      </c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85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206" t="s">
        <v>350</v>
      </c>
      <c r="K12" s="207"/>
      <c r="L12" s="207"/>
      <c r="M12" s="207"/>
      <c r="N12" s="207"/>
      <c r="O12" s="207"/>
      <c r="P12" s="208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 t="s">
        <v>366</v>
      </c>
      <c r="AP12" s="5">
        <v>1</v>
      </c>
      <c r="AQ12" s="5">
        <v>1</v>
      </c>
      <c r="AS12" s="5">
        <v>1</v>
      </c>
      <c r="AU12" s="5">
        <v>1</v>
      </c>
      <c r="BD12" s="52">
        <f>E12/4+1</f>
        <v>26</v>
      </c>
    </row>
    <row r="13" spans="1:56" ht="12.75">
      <c r="A13" s="137"/>
      <c r="B13" s="112"/>
      <c r="C13" s="68" t="s">
        <v>215</v>
      </c>
      <c r="D13" s="68" t="s">
        <v>117</v>
      </c>
      <c r="E13" s="68">
        <v>250</v>
      </c>
      <c r="H13" s="31"/>
      <c r="I13" s="29"/>
      <c r="J13" s="179" t="s">
        <v>349</v>
      </c>
      <c r="K13" s="180"/>
      <c r="L13" s="180"/>
      <c r="M13" s="180"/>
      <c r="N13" s="180"/>
      <c r="O13" s="180"/>
      <c r="P13" s="181"/>
      <c r="Q13" s="29"/>
      <c r="R13" s="29"/>
      <c r="S13" s="29"/>
      <c r="T13" s="29"/>
      <c r="U13" s="170">
        <v>802.22</v>
      </c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/>
      <c r="AK13" s="29"/>
      <c r="AL13" s="29"/>
      <c r="AM13" s="29"/>
      <c r="AN13" s="29"/>
      <c r="AO13" s="85" t="s">
        <v>366</v>
      </c>
      <c r="AP13" s="5">
        <v>1</v>
      </c>
      <c r="AQ13" s="5">
        <v>1</v>
      </c>
      <c r="AS13" s="5">
        <v>1</v>
      </c>
      <c r="AU13" s="5">
        <v>1</v>
      </c>
      <c r="BD13" s="52">
        <f>E13/4+1</f>
        <v>63.5</v>
      </c>
    </row>
    <row r="14" spans="1:56" ht="12.75">
      <c r="A14" s="137"/>
      <c r="B14" s="112"/>
      <c r="C14" s="68" t="s">
        <v>216</v>
      </c>
      <c r="D14" s="68" t="s">
        <v>117</v>
      </c>
      <c r="E14" s="68">
        <v>100</v>
      </c>
      <c r="G14" s="47" t="s">
        <v>345</v>
      </c>
      <c r="H14" s="31"/>
      <c r="I14" s="29"/>
      <c r="J14" s="188" t="s">
        <v>346</v>
      </c>
      <c r="K14" s="189"/>
      <c r="L14" s="189"/>
      <c r="M14" s="189"/>
      <c r="N14" s="190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170">
        <v>802.22</v>
      </c>
      <c r="AA14" s="171"/>
      <c r="AB14" s="171"/>
      <c r="AC14" s="171"/>
      <c r="AD14" s="171"/>
      <c r="AE14" s="171"/>
      <c r="AF14" s="171"/>
      <c r="AG14" s="171"/>
      <c r="AH14" s="171"/>
      <c r="AI14" s="171"/>
      <c r="AJ14" s="172"/>
      <c r="AK14" s="29"/>
      <c r="AL14" s="29"/>
      <c r="AM14" s="29"/>
      <c r="AN14" s="29"/>
      <c r="AQ14" s="5">
        <v>1</v>
      </c>
      <c r="AS14" s="5">
        <v>1</v>
      </c>
      <c r="AU14" s="5">
        <v>5</v>
      </c>
      <c r="AV14" s="5">
        <v>1</v>
      </c>
      <c r="AX14" s="5">
        <v>1</v>
      </c>
      <c r="AZ14" s="5">
        <v>1</v>
      </c>
      <c r="BD14" s="52">
        <f>E14/4+2</f>
        <v>27</v>
      </c>
    </row>
    <row r="15" spans="1:56" ht="22.5">
      <c r="A15" s="137"/>
      <c r="B15" s="112"/>
      <c r="C15" s="68" t="s">
        <v>217</v>
      </c>
      <c r="D15" s="68" t="s">
        <v>117</v>
      </c>
      <c r="E15" s="68">
        <v>150</v>
      </c>
      <c r="G15" s="47" t="s">
        <v>345</v>
      </c>
      <c r="H15" s="31"/>
      <c r="I15" s="29"/>
      <c r="J15" s="191"/>
      <c r="K15" s="192"/>
      <c r="L15" s="192"/>
      <c r="M15" s="192"/>
      <c r="N15" s="193"/>
      <c r="O15" s="29"/>
      <c r="P15" s="29"/>
      <c r="Q15" s="29"/>
      <c r="R15" s="29"/>
      <c r="S15" s="29"/>
      <c r="T15" s="179" t="s">
        <v>352</v>
      </c>
      <c r="U15" s="180"/>
      <c r="V15" s="180"/>
      <c r="W15" s="180"/>
      <c r="X15" s="180"/>
      <c r="Y15" s="180"/>
      <c r="Z15" s="180"/>
      <c r="AA15" s="181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54" t="str">
        <f>Overview!E16</f>
        <v>SR+HT4+TM+PD+PM+LCD+SB+XV</v>
      </c>
      <c r="AS15" s="5">
        <v>1</v>
      </c>
      <c r="AU15" s="5">
        <v>5</v>
      </c>
      <c r="AV15" s="5">
        <v>1</v>
      </c>
      <c r="AX15" s="5">
        <v>1</v>
      </c>
      <c r="BD15" s="52">
        <f>E15/4+2</f>
        <v>39.5</v>
      </c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73" t="s">
        <v>211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5"/>
      <c r="AO16" s="54" t="s">
        <v>379</v>
      </c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76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H18" s="31"/>
      <c r="T18" s="28"/>
      <c r="U18" s="28"/>
      <c r="V18" s="28"/>
      <c r="W18" s="28"/>
      <c r="X18" s="28"/>
      <c r="Y18" s="28"/>
      <c r="Z18" s="179">
        <v>802.11</v>
      </c>
      <c r="AA18" s="180"/>
      <c r="AB18" s="180"/>
      <c r="AC18" s="181"/>
      <c r="AO18" s="104" t="s">
        <v>325</v>
      </c>
      <c r="AQ18" s="29">
        <v>2</v>
      </c>
      <c r="AR18" s="29">
        <v>1</v>
      </c>
      <c r="BD18" s="86">
        <f>E18/4+1</f>
        <v>6</v>
      </c>
    </row>
    <row r="19" spans="1:56" s="29" customFormat="1" ht="12.75" customHeight="1">
      <c r="A19" s="87" t="s">
        <v>262</v>
      </c>
      <c r="B19" s="71"/>
      <c r="C19" s="72"/>
      <c r="D19" s="72" t="s">
        <v>209</v>
      </c>
      <c r="E19" s="72">
        <v>20</v>
      </c>
      <c r="G19" s="82" t="s">
        <v>361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70">
        <v>802.18</v>
      </c>
      <c r="U19" s="171"/>
      <c r="V19" s="171"/>
      <c r="W19" s="171"/>
      <c r="X19" s="171"/>
      <c r="Y19" s="171"/>
      <c r="Z19" s="171"/>
      <c r="AA19" s="171"/>
      <c r="AB19" s="171"/>
      <c r="AC19" s="172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03" t="s">
        <v>154</v>
      </c>
      <c r="AP19" s="86"/>
      <c r="AQ19" s="86"/>
      <c r="AR19" s="86">
        <v>1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>
        <f>E19/4+1</f>
        <v>6</v>
      </c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/>
      <c r="H20" s="9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30"/>
      <c r="AA20" s="141"/>
      <c r="AB20" s="141"/>
      <c r="AC20" s="142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3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03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263</v>
      </c>
      <c r="B22" s="71"/>
      <c r="C22" s="72"/>
      <c r="D22" s="73" t="s">
        <v>72</v>
      </c>
      <c r="E22" s="73">
        <v>18</v>
      </c>
      <c r="G22" s="38" t="s">
        <v>306</v>
      </c>
      <c r="J22" s="170" t="s">
        <v>315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2"/>
      <c r="AO22" s="85" t="str">
        <f>Overview!E2</f>
        <v>BR+SP+LCD+2XC</v>
      </c>
      <c r="AR22" s="5">
        <v>1</v>
      </c>
      <c r="BA22" s="5">
        <v>1</v>
      </c>
      <c r="BD22" s="86">
        <f>E22/4+1</f>
        <v>5.5</v>
      </c>
    </row>
    <row r="23" spans="1:56" ht="12.75">
      <c r="A23" s="74" t="s">
        <v>304</v>
      </c>
      <c r="B23" s="100"/>
      <c r="C23" s="72"/>
      <c r="D23" s="73" t="s">
        <v>72</v>
      </c>
      <c r="E23" s="73">
        <v>10</v>
      </c>
      <c r="G23" s="38" t="s">
        <v>354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70">
        <v>802.17</v>
      </c>
      <c r="V23" s="171"/>
      <c r="W23" s="171"/>
      <c r="X23" s="171"/>
      <c r="Y23" s="171"/>
      <c r="Z23" s="171"/>
      <c r="AA23" s="171"/>
      <c r="AB23" s="171"/>
      <c r="AC23" s="172"/>
      <c r="AD23" s="29"/>
      <c r="AE23" s="29"/>
      <c r="AF23" s="29"/>
      <c r="AG23" s="29"/>
      <c r="AH23" s="29"/>
      <c r="AI23" s="29"/>
      <c r="AJ23" s="29"/>
      <c r="AK23" s="29"/>
      <c r="AO23" s="85"/>
      <c r="AR23" s="5">
        <v>1</v>
      </c>
      <c r="BD23" s="86">
        <f aca="true" t="shared" si="1" ref="BD23:BD46">E23/4+1</f>
        <v>3.5</v>
      </c>
    </row>
    <row r="24" spans="1:56" ht="12.75">
      <c r="A24" s="130" t="s">
        <v>264</v>
      </c>
      <c r="B24" s="152">
        <v>50</v>
      </c>
      <c r="C24" s="72" t="s">
        <v>151</v>
      </c>
      <c r="D24" s="72" t="s">
        <v>117</v>
      </c>
      <c r="E24" s="73">
        <v>25</v>
      </c>
      <c r="H24" s="31"/>
      <c r="I24" s="29"/>
      <c r="J24" s="59"/>
      <c r="K24" s="59"/>
      <c r="L24" s="59"/>
      <c r="M24" s="59"/>
      <c r="N24" s="59"/>
      <c r="O24" s="59"/>
      <c r="P24" s="59"/>
      <c r="Q24" s="59"/>
      <c r="R24" s="29"/>
      <c r="S24" s="29"/>
      <c r="T24" s="29"/>
      <c r="U24" s="29"/>
      <c r="V24" s="29"/>
      <c r="W24" s="29"/>
      <c r="X24" s="29"/>
      <c r="Y24" s="29"/>
      <c r="Z24" s="182">
        <v>802.15</v>
      </c>
      <c r="AA24" s="183"/>
      <c r="AB24" s="183"/>
      <c r="AC24" s="184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5" t="s">
        <v>248</v>
      </c>
      <c r="AQ24" s="5">
        <v>2</v>
      </c>
      <c r="AS24" s="5">
        <v>1</v>
      </c>
      <c r="AU24" s="5">
        <v>1</v>
      </c>
      <c r="BD24" s="86">
        <f t="shared" si="1"/>
        <v>7.25</v>
      </c>
    </row>
    <row r="25" spans="1:56" ht="12.75">
      <c r="A25" s="130"/>
      <c r="B25" s="153"/>
      <c r="C25" s="72" t="s">
        <v>152</v>
      </c>
      <c r="D25" s="72" t="s">
        <v>117</v>
      </c>
      <c r="E25" s="73">
        <v>25</v>
      </c>
      <c r="H25" s="31"/>
      <c r="I25" s="29"/>
      <c r="J25" s="59"/>
      <c r="K25" s="59"/>
      <c r="L25" s="59"/>
      <c r="M25" s="59"/>
      <c r="N25" s="59"/>
      <c r="O25" s="59"/>
      <c r="P25" s="59"/>
      <c r="Q25" s="59"/>
      <c r="R25" s="29"/>
      <c r="S25" s="29"/>
      <c r="T25" s="29"/>
      <c r="U25" s="29"/>
      <c r="V25" s="29"/>
      <c r="W25" s="29"/>
      <c r="X25" s="29"/>
      <c r="Y25" s="29"/>
      <c r="Z25" s="185"/>
      <c r="AA25" s="186"/>
      <c r="AB25" s="186"/>
      <c r="AC25" s="187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85"/>
      <c r="BD25" s="86">
        <f t="shared" si="1"/>
        <v>7.25</v>
      </c>
    </row>
    <row r="26" spans="1:56" ht="12.75">
      <c r="A26" s="130" t="s">
        <v>265</v>
      </c>
      <c r="B26" s="131">
        <v>50</v>
      </c>
      <c r="C26" s="72" t="s">
        <v>151</v>
      </c>
      <c r="D26" s="72" t="s">
        <v>117</v>
      </c>
      <c r="E26" s="73">
        <v>20</v>
      </c>
      <c r="H26" s="31"/>
      <c r="I26" s="29"/>
      <c r="J26" s="59"/>
      <c r="K26" s="59"/>
      <c r="L26" s="59"/>
      <c r="M26" s="59"/>
      <c r="N26" s="59"/>
      <c r="O26" s="59"/>
      <c r="P26" s="59"/>
      <c r="Q26" s="59"/>
      <c r="R26" s="5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85" t="s">
        <v>147</v>
      </c>
      <c r="AQ26" s="5">
        <v>1</v>
      </c>
      <c r="AR26" s="5">
        <v>1</v>
      </c>
      <c r="BD26" s="86">
        <f t="shared" si="1"/>
        <v>6</v>
      </c>
    </row>
    <row r="27" spans="1:56" ht="12.75">
      <c r="A27" s="130"/>
      <c r="B27" s="131"/>
      <c r="C27" s="72" t="s">
        <v>152</v>
      </c>
      <c r="D27" s="72" t="s">
        <v>117</v>
      </c>
      <c r="E27" s="73">
        <v>20</v>
      </c>
      <c r="H27" s="31"/>
      <c r="I27" s="29"/>
      <c r="J27" s="59"/>
      <c r="K27" s="59"/>
      <c r="L27" s="59"/>
      <c r="M27" s="59"/>
      <c r="N27" s="59"/>
      <c r="O27" s="59"/>
      <c r="P27" s="59"/>
      <c r="Q27" s="59"/>
      <c r="R27" s="5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85"/>
      <c r="BD27" s="86">
        <f t="shared" si="1"/>
        <v>6</v>
      </c>
    </row>
    <row r="28" spans="1:56" ht="12.75">
      <c r="A28" s="130" t="s">
        <v>266</v>
      </c>
      <c r="B28" s="131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85" t="s">
        <v>147</v>
      </c>
      <c r="AQ28" s="5">
        <v>1</v>
      </c>
      <c r="AS28" s="5">
        <v>1</v>
      </c>
      <c r="BD28" s="86">
        <f t="shared" si="1"/>
        <v>7.25</v>
      </c>
    </row>
    <row r="29" spans="1:56" ht="12.75">
      <c r="A29" s="130"/>
      <c r="B29" s="131"/>
      <c r="C29" s="72" t="s">
        <v>152</v>
      </c>
      <c r="D29" s="72" t="s">
        <v>117</v>
      </c>
      <c r="E29" s="72">
        <v>25</v>
      </c>
      <c r="G29" s="82"/>
      <c r="H29" s="60"/>
      <c r="I29" s="60"/>
      <c r="J29" s="2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85"/>
      <c r="BD29" s="86">
        <f t="shared" si="1"/>
        <v>7.25</v>
      </c>
    </row>
    <row r="30" spans="1:56" ht="12.75">
      <c r="A30" s="130" t="s">
        <v>267</v>
      </c>
      <c r="B30" s="131">
        <v>50</v>
      </c>
      <c r="C30" s="73" t="s">
        <v>151</v>
      </c>
      <c r="D30" s="73" t="s">
        <v>117</v>
      </c>
      <c r="E30" s="73">
        <v>25</v>
      </c>
      <c r="G30" s="82"/>
      <c r="Z30" s="75"/>
      <c r="AA30" s="75"/>
      <c r="AO30" s="85" t="s">
        <v>145</v>
      </c>
      <c r="AQ30" s="5">
        <v>1</v>
      </c>
      <c r="AS30" s="5">
        <v>1</v>
      </c>
      <c r="AU30" s="5">
        <v>1</v>
      </c>
      <c r="BD30" s="86">
        <f t="shared" si="1"/>
        <v>7.25</v>
      </c>
    </row>
    <row r="31" spans="1:56" ht="12.75">
      <c r="A31" s="130"/>
      <c r="B31" s="131"/>
      <c r="C31" s="73" t="s">
        <v>152</v>
      </c>
      <c r="D31" s="73" t="s">
        <v>117</v>
      </c>
      <c r="E31" s="73">
        <v>25</v>
      </c>
      <c r="G31" s="82"/>
      <c r="Z31" s="75"/>
      <c r="AA31" s="75"/>
      <c r="AO31" s="85"/>
      <c r="BD31" s="86">
        <f t="shared" si="1"/>
        <v>7.25</v>
      </c>
    </row>
    <row r="32" spans="1:56" ht="12.75" customHeight="1">
      <c r="A32" s="74" t="s">
        <v>268</v>
      </c>
      <c r="B32" s="71"/>
      <c r="C32" s="73"/>
      <c r="D32" s="73" t="s">
        <v>117</v>
      </c>
      <c r="E32" s="73">
        <v>40</v>
      </c>
      <c r="J32" s="179">
        <v>802.11</v>
      </c>
      <c r="K32" s="180"/>
      <c r="L32" s="180"/>
      <c r="M32" s="180"/>
      <c r="N32" s="180"/>
      <c r="O32" s="181"/>
      <c r="AH32" s="179">
        <v>802.3</v>
      </c>
      <c r="AI32" s="180"/>
      <c r="AJ32" s="180"/>
      <c r="AK32" s="181"/>
      <c r="AO32" s="85" t="s">
        <v>127</v>
      </c>
      <c r="AQ32" s="5">
        <v>2</v>
      </c>
      <c r="AR32" s="5">
        <v>1</v>
      </c>
      <c r="AU32" s="5">
        <v>1</v>
      </c>
      <c r="BD32" s="86">
        <f t="shared" si="1"/>
        <v>11</v>
      </c>
    </row>
    <row r="33" spans="1:56" ht="12.75">
      <c r="A33" s="74" t="s">
        <v>269</v>
      </c>
      <c r="B33" s="71"/>
      <c r="C33" s="72"/>
      <c r="D33" s="73"/>
      <c r="E33" s="73">
        <v>10</v>
      </c>
      <c r="G33" s="47" t="s">
        <v>230</v>
      </c>
      <c r="H33" s="149" t="s">
        <v>210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AO33" s="85" t="s">
        <v>253</v>
      </c>
      <c r="BA33" s="5">
        <v>1</v>
      </c>
      <c r="BD33" s="86">
        <f t="shared" si="1"/>
        <v>3.5</v>
      </c>
    </row>
    <row r="34" spans="1:56" ht="12.75">
      <c r="A34" s="74" t="s">
        <v>270</v>
      </c>
      <c r="B34" s="71"/>
      <c r="C34" s="72"/>
      <c r="D34" s="73" t="s">
        <v>117</v>
      </c>
      <c r="E34" s="73">
        <v>30</v>
      </c>
      <c r="H34" s="5"/>
      <c r="J34" s="179">
        <v>802.11</v>
      </c>
      <c r="K34" s="180"/>
      <c r="L34" s="181"/>
      <c r="Z34" s="179">
        <v>802.11</v>
      </c>
      <c r="AA34" s="180"/>
      <c r="AB34" s="180"/>
      <c r="AC34" s="181"/>
      <c r="AO34" s="85" t="s">
        <v>147</v>
      </c>
      <c r="AQ34" s="5">
        <v>1</v>
      </c>
      <c r="AR34" s="5">
        <v>1</v>
      </c>
      <c r="BD34" s="86">
        <f t="shared" si="1"/>
        <v>8.5</v>
      </c>
    </row>
    <row r="35" spans="1:56" ht="12.75">
      <c r="A35" s="74" t="s">
        <v>229</v>
      </c>
      <c r="B35" s="71"/>
      <c r="C35" s="72"/>
      <c r="D35" s="72" t="s">
        <v>117</v>
      </c>
      <c r="E35" s="73">
        <v>30</v>
      </c>
      <c r="AO35" s="85" t="s">
        <v>147</v>
      </c>
      <c r="AQ35" s="5">
        <v>1</v>
      </c>
      <c r="AR35" s="5">
        <v>1</v>
      </c>
      <c r="BD35" s="86">
        <f t="shared" si="1"/>
        <v>8.5</v>
      </c>
    </row>
    <row r="36" spans="1:56" ht="12.75">
      <c r="A36" s="134" t="s">
        <v>271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79">
        <v>802.15</v>
      </c>
      <c r="AA36" s="180"/>
      <c r="AB36" s="180"/>
      <c r="AC36" s="181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 t="s">
        <v>147</v>
      </c>
      <c r="AQ36" s="5">
        <v>1</v>
      </c>
      <c r="AR36" s="5">
        <v>1</v>
      </c>
      <c r="BD36" s="86">
        <f t="shared" si="1"/>
        <v>9.75</v>
      </c>
    </row>
    <row r="37" spans="1:56" ht="12.75">
      <c r="A37" s="135"/>
      <c r="B37" s="69"/>
      <c r="C37" s="70" t="s">
        <v>152</v>
      </c>
      <c r="D37" s="70" t="s">
        <v>117</v>
      </c>
      <c r="E37" s="70">
        <v>50</v>
      </c>
      <c r="H37" s="31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  <c r="AO37" s="1" t="s">
        <v>326</v>
      </c>
      <c r="AP37" s="5">
        <v>1</v>
      </c>
      <c r="AQ37" s="5">
        <v>1</v>
      </c>
      <c r="AS37" s="5">
        <v>1</v>
      </c>
      <c r="AW37" s="5">
        <v>1</v>
      </c>
      <c r="BD37" s="86">
        <f t="shared" si="1"/>
        <v>13.5</v>
      </c>
    </row>
    <row r="38" spans="1:56" ht="12.75">
      <c r="A38" s="135"/>
      <c r="B38" s="69"/>
      <c r="C38" s="70" t="s">
        <v>213</v>
      </c>
      <c r="D38" s="70" t="s">
        <v>117</v>
      </c>
      <c r="E38" s="70">
        <v>60</v>
      </c>
      <c r="H38" s="31"/>
      <c r="I38" s="29"/>
      <c r="J38" s="179">
        <v>802.11</v>
      </c>
      <c r="K38" s="180"/>
      <c r="L38" s="181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" t="s">
        <v>145</v>
      </c>
      <c r="AQ38" s="5">
        <v>1</v>
      </c>
      <c r="AS38" s="5">
        <v>1</v>
      </c>
      <c r="AU38" s="5">
        <v>1</v>
      </c>
      <c r="BD38" s="86">
        <f t="shared" si="1"/>
        <v>16</v>
      </c>
    </row>
    <row r="39" spans="1:56" ht="12.75">
      <c r="A39" s="135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" t="s">
        <v>145</v>
      </c>
      <c r="AQ39" s="5">
        <v>1</v>
      </c>
      <c r="AS39" s="5">
        <v>1</v>
      </c>
      <c r="AU39" s="5">
        <v>1</v>
      </c>
      <c r="BD39" s="86">
        <f t="shared" si="1"/>
        <v>13.5</v>
      </c>
    </row>
    <row r="40" spans="1:56" ht="12.75">
      <c r="A40" s="135"/>
      <c r="B40" s="69"/>
      <c r="C40" s="70" t="s">
        <v>227</v>
      </c>
      <c r="D40" s="70" t="s">
        <v>117</v>
      </c>
      <c r="E40" s="70">
        <v>20</v>
      </c>
      <c r="H40" s="31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179">
        <v>802.11</v>
      </c>
      <c r="AA40" s="180"/>
      <c r="AB40" s="180"/>
      <c r="AC40" s="181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1" t="s">
        <v>325</v>
      </c>
      <c r="AQ40" s="5">
        <v>2</v>
      </c>
      <c r="AR40" s="5">
        <v>1</v>
      </c>
      <c r="BD40" s="86">
        <f t="shared" si="1"/>
        <v>6</v>
      </c>
    </row>
    <row r="41" spans="1:56" ht="12.75">
      <c r="A41" s="135"/>
      <c r="B41" s="69"/>
      <c r="C41" s="70" t="s">
        <v>215</v>
      </c>
      <c r="D41" s="70" t="s">
        <v>117</v>
      </c>
      <c r="E41" s="70">
        <v>40</v>
      </c>
      <c r="H41" s="31"/>
      <c r="I41" s="29"/>
      <c r="J41" s="170">
        <v>802.11</v>
      </c>
      <c r="K41" s="171"/>
      <c r="L41" s="171"/>
      <c r="M41" s="171"/>
      <c r="N41" s="171"/>
      <c r="O41" s="171"/>
      <c r="P41" s="172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" t="s">
        <v>74</v>
      </c>
      <c r="AQ41" s="5">
        <v>1</v>
      </c>
      <c r="AR41" s="5">
        <v>1</v>
      </c>
      <c r="BA41" s="5">
        <v>1</v>
      </c>
      <c r="BD41" s="86">
        <f t="shared" si="1"/>
        <v>11</v>
      </c>
    </row>
    <row r="42" spans="1:56" ht="12.75">
      <c r="A42" s="135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" t="s">
        <v>147</v>
      </c>
      <c r="AQ42" s="5">
        <v>1</v>
      </c>
      <c r="AR42" s="5">
        <v>1</v>
      </c>
      <c r="BD42" s="86">
        <f t="shared" si="1"/>
        <v>7.25</v>
      </c>
    </row>
    <row r="43" spans="1:56" ht="12.75">
      <c r="A43" s="135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" t="s">
        <v>147</v>
      </c>
      <c r="AQ43" s="5">
        <v>1</v>
      </c>
      <c r="AR43" s="5">
        <v>1</v>
      </c>
      <c r="BD43" s="86">
        <f t="shared" si="1"/>
        <v>11</v>
      </c>
    </row>
    <row r="44" spans="1:56" ht="12.75">
      <c r="A44" s="135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" t="s">
        <v>74</v>
      </c>
      <c r="AQ44" s="5">
        <v>1</v>
      </c>
      <c r="AR44" s="5">
        <v>1</v>
      </c>
      <c r="BA44" s="5">
        <v>1</v>
      </c>
      <c r="BD44" s="86">
        <f t="shared" si="1"/>
        <v>7.25</v>
      </c>
    </row>
    <row r="45" spans="1:56" ht="12.75">
      <c r="A45" s="135"/>
      <c r="B45" s="69"/>
      <c r="C45" s="70" t="s">
        <v>272</v>
      </c>
      <c r="D45" s="70" t="s">
        <v>117</v>
      </c>
      <c r="E45" s="70">
        <v>75</v>
      </c>
      <c r="H45" s="31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1" t="s">
        <v>145</v>
      </c>
      <c r="AQ45" s="5">
        <v>1</v>
      </c>
      <c r="AS45" s="5">
        <v>1</v>
      </c>
      <c r="AU45" s="5">
        <v>1</v>
      </c>
      <c r="BD45" s="86">
        <f t="shared" si="1"/>
        <v>19.75</v>
      </c>
    </row>
    <row r="46" spans="1:56" ht="12.75">
      <c r="A46" s="135"/>
      <c r="B46" s="69"/>
      <c r="C46" s="70" t="s">
        <v>273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74</v>
      </c>
      <c r="AQ46" s="5">
        <v>1</v>
      </c>
      <c r="AR46" s="5">
        <v>1</v>
      </c>
      <c r="BB46" s="5">
        <v>1</v>
      </c>
      <c r="BD46" s="86">
        <f t="shared" si="1"/>
        <v>11</v>
      </c>
    </row>
    <row r="47" spans="1:40" ht="12.75">
      <c r="A47" s="136"/>
      <c r="B47" s="69"/>
      <c r="C47" s="70" t="s">
        <v>274</v>
      </c>
      <c r="D47" s="70" t="s">
        <v>117</v>
      </c>
      <c r="E47" s="70">
        <v>50</v>
      </c>
      <c r="H47" s="31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27" ht="13.5" customHeight="1">
      <c r="A48" s="132" t="s">
        <v>275</v>
      </c>
      <c r="B48" s="133">
        <f>SUM(E48:E49)</f>
        <v>175</v>
      </c>
      <c r="C48" s="89" t="s">
        <v>151</v>
      </c>
      <c r="D48" s="89" t="s">
        <v>117</v>
      </c>
      <c r="E48" s="89">
        <v>100</v>
      </c>
      <c r="L48" s="29">
        <v>802.1</v>
      </c>
      <c r="M48" s="29"/>
      <c r="N48" s="29"/>
      <c r="O48" s="29"/>
      <c r="T48" s="29"/>
      <c r="U48" s="29"/>
      <c r="V48" s="29"/>
      <c r="W48" s="29"/>
      <c r="X48" s="29"/>
      <c r="Y48" s="29"/>
      <c r="Z48" s="29"/>
      <c r="AA48" s="29"/>
    </row>
    <row r="49" spans="1:5" ht="12.75">
      <c r="A49" s="132"/>
      <c r="B49" s="133"/>
      <c r="C49" s="89" t="s">
        <v>152</v>
      </c>
      <c r="D49" s="89" t="s">
        <v>117</v>
      </c>
      <c r="E49" s="89">
        <v>75</v>
      </c>
    </row>
    <row r="50" spans="1:8" ht="12.75">
      <c r="A50" s="98" t="s">
        <v>307</v>
      </c>
      <c r="B50" s="99"/>
      <c r="C50" s="89"/>
      <c r="D50" s="89" t="s">
        <v>117</v>
      </c>
      <c r="E50" s="89">
        <v>40</v>
      </c>
      <c r="G50" s="47"/>
      <c r="H50" s="5"/>
    </row>
    <row r="51" spans="1:8" ht="12.75">
      <c r="A51" s="98" t="s">
        <v>308</v>
      </c>
      <c r="B51" s="99"/>
      <c r="C51" s="89"/>
      <c r="D51" s="89" t="s">
        <v>117</v>
      </c>
      <c r="E51" s="89">
        <v>40</v>
      </c>
      <c r="G51" s="47"/>
      <c r="H51" s="5"/>
    </row>
    <row r="52" spans="1:5" ht="12.75">
      <c r="A52" s="98" t="s">
        <v>309</v>
      </c>
      <c r="B52" s="99"/>
      <c r="C52" s="89"/>
      <c r="D52" s="89" t="s">
        <v>117</v>
      </c>
      <c r="E52" s="89">
        <v>40</v>
      </c>
    </row>
    <row r="53" spans="1:56" s="92" customFormat="1" ht="12.75">
      <c r="A53" s="98" t="s">
        <v>310</v>
      </c>
      <c r="B53" s="99"/>
      <c r="C53" s="89"/>
      <c r="D53" s="89" t="s">
        <v>72</v>
      </c>
      <c r="E53" s="89">
        <v>20</v>
      </c>
      <c r="G53" s="47"/>
      <c r="H53" s="93"/>
      <c r="AO53" s="54"/>
      <c r="BD53" s="53"/>
    </row>
    <row r="54" spans="41:56" ht="12.75">
      <c r="AO54" s="54" t="s">
        <v>257</v>
      </c>
      <c r="AP54" s="5">
        <f aca="true" t="shared" si="2" ref="AP54:BD54">SUM(AP4:AP53)</f>
        <v>8</v>
      </c>
      <c r="AQ54" s="5">
        <f t="shared" si="2"/>
        <v>47</v>
      </c>
      <c r="AR54" s="5">
        <f t="shared" si="2"/>
        <v>15</v>
      </c>
      <c r="AS54" s="5">
        <f t="shared" si="2"/>
        <v>14</v>
      </c>
      <c r="AT54" s="5">
        <f t="shared" si="2"/>
        <v>4</v>
      </c>
      <c r="AU54" s="5">
        <f t="shared" si="2"/>
        <v>31</v>
      </c>
      <c r="AV54" s="5">
        <f t="shared" si="2"/>
        <v>10</v>
      </c>
      <c r="AW54" s="5">
        <f t="shared" si="2"/>
        <v>6</v>
      </c>
      <c r="AX54" s="5">
        <f t="shared" si="2"/>
        <v>8</v>
      </c>
      <c r="AY54" s="5">
        <f t="shared" si="2"/>
        <v>1</v>
      </c>
      <c r="AZ54" s="5">
        <f t="shared" si="2"/>
        <v>7</v>
      </c>
      <c r="BA54" s="5">
        <f t="shared" si="2"/>
        <v>5</v>
      </c>
      <c r="BB54" s="5">
        <f t="shared" si="2"/>
        <v>1</v>
      </c>
      <c r="BC54" s="5">
        <f t="shared" si="2"/>
        <v>0</v>
      </c>
      <c r="BD54" s="53">
        <f t="shared" si="2"/>
        <v>778</v>
      </c>
    </row>
  </sheetData>
  <mergeCells count="60">
    <mergeCell ref="AE5:AL5"/>
    <mergeCell ref="Z14:AJ14"/>
    <mergeCell ref="J32:O32"/>
    <mergeCell ref="L8:O8"/>
    <mergeCell ref="J10:O10"/>
    <mergeCell ref="U10:AJ10"/>
    <mergeCell ref="T7:AC7"/>
    <mergeCell ref="U5:AC5"/>
    <mergeCell ref="AH32:AK32"/>
    <mergeCell ref="J41:P41"/>
    <mergeCell ref="H33:AN33"/>
    <mergeCell ref="J34:L34"/>
    <mergeCell ref="J38:L38"/>
    <mergeCell ref="Z34:AC34"/>
    <mergeCell ref="Z40:AC40"/>
    <mergeCell ref="Z36:AC36"/>
    <mergeCell ref="A30:A31"/>
    <mergeCell ref="B30:B31"/>
    <mergeCell ref="A28:A29"/>
    <mergeCell ref="U13:AJ13"/>
    <mergeCell ref="T15:AA15"/>
    <mergeCell ref="T19:AC19"/>
    <mergeCell ref="A16:A17"/>
    <mergeCell ref="B16:B17"/>
    <mergeCell ref="J22:AK22"/>
    <mergeCell ref="A26:A27"/>
    <mergeCell ref="A48:A49"/>
    <mergeCell ref="B48:B49"/>
    <mergeCell ref="A36:A47"/>
    <mergeCell ref="A4:A7"/>
    <mergeCell ref="B4:B7"/>
    <mergeCell ref="A8:A15"/>
    <mergeCell ref="B8:B15"/>
    <mergeCell ref="B28:B29"/>
    <mergeCell ref="A24:A25"/>
    <mergeCell ref="B24:B25"/>
    <mergeCell ref="AU2:AW2"/>
    <mergeCell ref="BD2:BD3"/>
    <mergeCell ref="AX2:AX3"/>
    <mergeCell ref="AY2:AY3"/>
    <mergeCell ref="BB2:BB3"/>
    <mergeCell ref="BC2:BC3"/>
    <mergeCell ref="AZ2:AZ3"/>
    <mergeCell ref="BA2:BA3"/>
    <mergeCell ref="W1:AD1"/>
    <mergeCell ref="C2:D2"/>
    <mergeCell ref="AR2:AT2"/>
    <mergeCell ref="J14:N15"/>
    <mergeCell ref="U4:AC4"/>
    <mergeCell ref="T6:AB6"/>
    <mergeCell ref="U8:AC8"/>
    <mergeCell ref="N4:R6"/>
    <mergeCell ref="J13:P13"/>
    <mergeCell ref="J12:P12"/>
    <mergeCell ref="B26:B27"/>
    <mergeCell ref="U23:AC23"/>
    <mergeCell ref="Z20:AC20"/>
    <mergeCell ref="H16:AN17"/>
    <mergeCell ref="Z18:AC18"/>
    <mergeCell ref="Z24:AC25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U14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AO16" sqref="AO16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85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83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84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02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1200</v>
      </c>
      <c r="C4" s="68" t="s">
        <v>151</v>
      </c>
      <c r="D4" s="80" t="s">
        <v>117</v>
      </c>
      <c r="E4" s="80">
        <v>250</v>
      </c>
      <c r="G4" s="47"/>
      <c r="H4" s="57"/>
      <c r="I4" s="58"/>
      <c r="J4" s="211">
        <v>802.2</v>
      </c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3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103" t="s">
        <v>277</v>
      </c>
      <c r="AQ4" s="18">
        <v>2</v>
      </c>
      <c r="AT4" s="18">
        <v>1</v>
      </c>
      <c r="AU4" s="18">
        <v>2</v>
      </c>
      <c r="AV4" s="18">
        <v>2</v>
      </c>
      <c r="AX4" s="18">
        <v>1</v>
      </c>
      <c r="AZ4" s="18">
        <v>1</v>
      </c>
      <c r="BD4" s="52">
        <f>E4/4+1</f>
        <v>63.5</v>
      </c>
    </row>
    <row r="5" spans="1:56" ht="12.75">
      <c r="A5" s="137"/>
      <c r="B5" s="112"/>
      <c r="C5" s="68" t="s">
        <v>152</v>
      </c>
      <c r="D5" s="68" t="s">
        <v>117</v>
      </c>
      <c r="E5" s="68">
        <v>450</v>
      </c>
      <c r="G5" s="47" t="s">
        <v>365</v>
      </c>
      <c r="H5" s="31"/>
      <c r="I5" s="29"/>
      <c r="J5" s="29"/>
      <c r="K5" s="29"/>
      <c r="L5" s="29"/>
      <c r="M5" s="29"/>
      <c r="N5" s="75"/>
      <c r="O5" s="209">
        <v>802.11</v>
      </c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1"/>
      <c r="AD5" s="29"/>
      <c r="AE5" s="179" t="s">
        <v>232</v>
      </c>
      <c r="AF5" s="180"/>
      <c r="AG5" s="180"/>
      <c r="AH5" s="180"/>
      <c r="AI5" s="180"/>
      <c r="AJ5" s="180"/>
      <c r="AK5" s="181"/>
      <c r="AL5" s="29"/>
      <c r="AM5" s="29"/>
      <c r="AN5" s="29"/>
      <c r="AO5" s="103" t="s">
        <v>218</v>
      </c>
      <c r="AP5" s="5">
        <v>1</v>
      </c>
      <c r="AQ5" s="5">
        <v>2</v>
      </c>
      <c r="AT5" s="5">
        <v>1</v>
      </c>
      <c r="AU5" s="5">
        <v>2</v>
      </c>
      <c r="AV5" s="5">
        <v>2</v>
      </c>
      <c r="AW5" s="5">
        <v>1</v>
      </c>
      <c r="AX5" s="5">
        <v>1</v>
      </c>
      <c r="AZ5" s="5">
        <v>1</v>
      </c>
      <c r="BD5" s="52">
        <f aca="true" t="shared" si="0" ref="BD5:BD10">E5/4+1</f>
        <v>113.5</v>
      </c>
    </row>
    <row r="6" spans="1:56" ht="12.75">
      <c r="A6" s="137"/>
      <c r="B6" s="112"/>
      <c r="C6" s="68" t="s">
        <v>213</v>
      </c>
      <c r="D6" s="68" t="s">
        <v>117</v>
      </c>
      <c r="E6" s="68">
        <v>300</v>
      </c>
      <c r="G6" s="47" t="s">
        <v>365</v>
      </c>
      <c r="H6" s="31"/>
      <c r="I6" s="29"/>
      <c r="J6" s="209">
        <v>802.16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03" t="s">
        <v>48</v>
      </c>
      <c r="AQ6" s="5">
        <v>2</v>
      </c>
      <c r="AT6" s="5">
        <v>1</v>
      </c>
      <c r="AU6" s="5">
        <v>1</v>
      </c>
      <c r="AV6" s="5">
        <v>2</v>
      </c>
      <c r="AX6" s="5">
        <v>1</v>
      </c>
      <c r="AZ6" s="5">
        <v>1</v>
      </c>
      <c r="BD6" s="52">
        <f t="shared" si="0"/>
        <v>76</v>
      </c>
    </row>
    <row r="7" spans="1:56" ht="12.75">
      <c r="A7" s="137"/>
      <c r="B7" s="112"/>
      <c r="C7" s="68" t="s">
        <v>214</v>
      </c>
      <c r="D7" s="68" t="s">
        <v>117</v>
      </c>
      <c r="E7" s="68">
        <v>200</v>
      </c>
      <c r="G7" s="47"/>
      <c r="H7" s="31"/>
      <c r="I7" s="29"/>
      <c r="J7" s="29"/>
      <c r="K7" s="209">
        <v>802.3</v>
      </c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1"/>
      <c r="AD7" s="29"/>
      <c r="AE7" s="179" t="s">
        <v>375</v>
      </c>
      <c r="AF7" s="180"/>
      <c r="AG7" s="181"/>
      <c r="AH7" s="29"/>
      <c r="AI7" s="29"/>
      <c r="AJ7" s="29"/>
      <c r="AK7" s="29"/>
      <c r="AL7" s="29"/>
      <c r="AM7" s="29"/>
      <c r="AN7" s="29"/>
      <c r="AO7" s="103" t="s">
        <v>246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52">
        <f t="shared" si="0"/>
        <v>51</v>
      </c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209">
        <v>802.15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1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" t="s">
        <v>316</v>
      </c>
      <c r="AP8" s="5">
        <v>1</v>
      </c>
      <c r="AQ8" s="5">
        <v>2</v>
      </c>
      <c r="AS8" s="5">
        <v>1</v>
      </c>
      <c r="AU8" s="5">
        <v>1</v>
      </c>
      <c r="AW8" s="5">
        <v>1</v>
      </c>
      <c r="AX8" s="5">
        <v>1</v>
      </c>
      <c r="AZ8" s="5">
        <v>1</v>
      </c>
      <c r="BD8" s="52">
        <f t="shared" si="0"/>
        <v>26</v>
      </c>
    </row>
    <row r="9" spans="1:56" ht="12.75">
      <c r="A9" s="137"/>
      <c r="B9" s="112"/>
      <c r="C9" s="68" t="s">
        <v>152</v>
      </c>
      <c r="D9" s="68" t="s">
        <v>117</v>
      </c>
      <c r="E9" s="68">
        <v>80</v>
      </c>
      <c r="H9" s="31"/>
      <c r="I9" s="29"/>
      <c r="J9" s="209">
        <v>802.16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1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" t="s">
        <v>127</v>
      </c>
      <c r="AQ9" s="5">
        <v>2</v>
      </c>
      <c r="AS9" s="5">
        <v>1</v>
      </c>
      <c r="AU9" s="5">
        <v>1</v>
      </c>
      <c r="BD9" s="52">
        <f t="shared" si="0"/>
        <v>21</v>
      </c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G10" s="38" t="s">
        <v>131</v>
      </c>
      <c r="H10" s="31"/>
      <c r="I10" s="29"/>
      <c r="J10" s="209">
        <v>802.21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1"/>
      <c r="AK10" s="29"/>
      <c r="AL10" s="29"/>
      <c r="AM10" s="29"/>
      <c r="AN10" s="29"/>
      <c r="AO10" s="1" t="s">
        <v>342</v>
      </c>
      <c r="AP10" s="5">
        <v>1</v>
      </c>
      <c r="AQ10" s="5">
        <v>1</v>
      </c>
      <c r="AS10" s="5">
        <v>1</v>
      </c>
      <c r="AU10" s="5">
        <v>1</v>
      </c>
      <c r="AW10" s="5">
        <v>1</v>
      </c>
      <c r="AX10" s="5">
        <v>1</v>
      </c>
      <c r="AZ10" s="5">
        <v>1</v>
      </c>
      <c r="BD10" s="52">
        <f t="shared" si="0"/>
        <v>26</v>
      </c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163" t="s">
        <v>350</v>
      </c>
      <c r="K12" s="164"/>
      <c r="L12" s="164"/>
      <c r="M12" s="164"/>
      <c r="N12" s="164"/>
      <c r="O12" s="164"/>
      <c r="P12" s="164"/>
      <c r="Q12" s="164"/>
      <c r="R12" s="164"/>
      <c r="S12" s="165"/>
      <c r="T12" s="59"/>
      <c r="U12" s="59"/>
      <c r="V12" s="59"/>
      <c r="W12" s="59"/>
      <c r="X12" s="59"/>
      <c r="Y12" s="59"/>
      <c r="Z12" s="163">
        <v>802.11</v>
      </c>
      <c r="AA12" s="164"/>
      <c r="AB12" s="164"/>
      <c r="AC12" s="165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 t="s">
        <v>366</v>
      </c>
      <c r="AP12" s="5">
        <v>1</v>
      </c>
      <c r="AQ12" s="5">
        <v>1</v>
      </c>
      <c r="AS12" s="5">
        <v>1</v>
      </c>
      <c r="AU12" s="5">
        <v>1</v>
      </c>
      <c r="BD12" s="52">
        <f>E12/4+1</f>
        <v>26</v>
      </c>
    </row>
    <row r="13" spans="1:56" ht="12.75">
      <c r="A13" s="137"/>
      <c r="B13" s="112"/>
      <c r="C13" s="68" t="s">
        <v>215</v>
      </c>
      <c r="D13" s="68" t="s">
        <v>117</v>
      </c>
      <c r="E13" s="68">
        <v>125</v>
      </c>
      <c r="H13" s="31"/>
      <c r="I13" s="29"/>
      <c r="J13" s="209">
        <v>802.22</v>
      </c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1"/>
      <c r="AK13" s="29"/>
      <c r="AL13" s="29"/>
      <c r="AM13" s="29"/>
      <c r="AN13" s="29"/>
      <c r="AO13" s="85" t="s">
        <v>366</v>
      </c>
      <c r="AP13" s="5">
        <v>1</v>
      </c>
      <c r="AQ13" s="5">
        <v>1</v>
      </c>
      <c r="AS13" s="5">
        <v>1</v>
      </c>
      <c r="AU13" s="5">
        <v>1</v>
      </c>
      <c r="BD13" s="52">
        <f>E13/4+1</f>
        <v>32.25</v>
      </c>
    </row>
    <row r="14" spans="1:56" ht="12.75">
      <c r="A14" s="137"/>
      <c r="B14" s="112"/>
      <c r="C14" s="68" t="s">
        <v>216</v>
      </c>
      <c r="D14" s="68" t="s">
        <v>117</v>
      </c>
      <c r="E14" s="68">
        <v>60</v>
      </c>
      <c r="G14" s="47"/>
      <c r="H14" s="31"/>
      <c r="I14" s="29"/>
      <c r="J14" s="209">
        <v>802.22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1"/>
      <c r="AK14" s="29"/>
      <c r="AL14" s="29"/>
      <c r="AM14" s="29"/>
      <c r="AN14" s="29"/>
      <c r="AO14" s="1" t="s">
        <v>145</v>
      </c>
      <c r="AQ14" s="5">
        <v>1</v>
      </c>
      <c r="AS14" s="5">
        <v>1</v>
      </c>
      <c r="AU14" s="5">
        <v>1</v>
      </c>
      <c r="BD14" s="52">
        <f>E14/4+1</f>
        <v>16</v>
      </c>
    </row>
    <row r="15" spans="1:56" ht="12.75">
      <c r="A15" s="137"/>
      <c r="B15" s="112"/>
      <c r="C15" s="68" t="s">
        <v>217</v>
      </c>
      <c r="D15" s="68" t="s">
        <v>117</v>
      </c>
      <c r="E15" s="68">
        <v>150</v>
      </c>
      <c r="G15" s="47"/>
      <c r="H15" s="31"/>
      <c r="I15" s="29"/>
      <c r="J15" s="101"/>
      <c r="K15" s="101"/>
      <c r="L15" s="209">
        <v>802.1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1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1" t="s">
        <v>136</v>
      </c>
      <c r="AQ15" s="5">
        <v>1</v>
      </c>
      <c r="AS15" s="5">
        <v>1</v>
      </c>
      <c r="AU15" s="5">
        <v>1</v>
      </c>
      <c r="AV15" s="5">
        <v>1</v>
      </c>
      <c r="AX15" s="5">
        <v>1</v>
      </c>
      <c r="BB15" s="5">
        <v>1</v>
      </c>
      <c r="BD15" s="52">
        <f>E15/4+1</f>
        <v>38.5</v>
      </c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43" t="s">
        <v>211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5"/>
      <c r="AO16" s="54" t="s">
        <v>379</v>
      </c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46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O18" s="209">
        <v>802.11</v>
      </c>
      <c r="P18" s="150"/>
      <c r="Q18" s="150"/>
      <c r="R18" s="150"/>
      <c r="S18" s="151"/>
      <c r="T18" s="28"/>
      <c r="U18" s="160">
        <v>802.15</v>
      </c>
      <c r="V18" s="162"/>
      <c r="W18" s="161"/>
      <c r="AO18" s="104" t="s">
        <v>325</v>
      </c>
      <c r="AQ18" s="29">
        <v>2</v>
      </c>
      <c r="AR18" s="29">
        <v>1</v>
      </c>
      <c r="BD18" s="86">
        <f>E18/4+1</f>
        <v>6</v>
      </c>
    </row>
    <row r="19" spans="1:56" s="29" customFormat="1" ht="12.75" customHeight="1">
      <c r="A19" s="87" t="s">
        <v>262</v>
      </c>
      <c r="B19" s="71"/>
      <c r="C19" s="72"/>
      <c r="D19" s="72" t="s">
        <v>209</v>
      </c>
      <c r="E19" s="72">
        <v>20</v>
      </c>
      <c r="G19" s="82" t="s">
        <v>361</v>
      </c>
      <c r="H19" s="28"/>
      <c r="I19" s="28"/>
      <c r="J19" s="209">
        <v>802.18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03" t="s">
        <v>154</v>
      </c>
      <c r="AP19" s="86"/>
      <c r="AQ19" s="86"/>
      <c r="AR19" s="86">
        <v>1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>
        <f>E19/4+1</f>
        <v>6</v>
      </c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 t="s">
        <v>354</v>
      </c>
      <c r="H20" s="210">
        <v>802.11</v>
      </c>
      <c r="I20" s="161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09">
        <v>802.19</v>
      </c>
      <c r="V20" s="150"/>
      <c r="W20" s="150"/>
      <c r="X20" s="150"/>
      <c r="Y20" s="150"/>
      <c r="Z20" s="150"/>
      <c r="AA20" s="150"/>
      <c r="AB20" s="150"/>
      <c r="AC20" s="151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3" t="s">
        <v>341</v>
      </c>
      <c r="AP20" s="86"/>
      <c r="AQ20" s="86"/>
      <c r="AR20" s="86">
        <v>1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>
        <f>E20/4+1</f>
        <v>4.75</v>
      </c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03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263</v>
      </c>
      <c r="B22" s="71"/>
      <c r="C22" s="72"/>
      <c r="D22" s="73" t="s">
        <v>72</v>
      </c>
      <c r="E22" s="73">
        <v>18</v>
      </c>
      <c r="G22" s="38" t="s">
        <v>306</v>
      </c>
      <c r="J22" s="209" t="s">
        <v>315</v>
      </c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1"/>
      <c r="AO22" s="85" t="str">
        <f>Overview!E2</f>
        <v>BR+SP+LCD+2XC</v>
      </c>
      <c r="AR22" s="5">
        <v>1</v>
      </c>
      <c r="BA22" s="5">
        <v>1</v>
      </c>
      <c r="BD22" s="86">
        <f>E22/4+1</f>
        <v>5.5</v>
      </c>
    </row>
    <row r="23" spans="1:56" ht="12.75">
      <c r="A23" s="74" t="s">
        <v>304</v>
      </c>
      <c r="B23" s="100"/>
      <c r="C23" s="72"/>
      <c r="D23" s="73" t="s">
        <v>72</v>
      </c>
      <c r="E23" s="73">
        <v>10</v>
      </c>
      <c r="G23" s="38" t="s">
        <v>354</v>
      </c>
      <c r="J23" s="29"/>
      <c r="K23" s="209">
        <v>802.17</v>
      </c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1"/>
      <c r="AD23" s="29"/>
      <c r="AE23" s="29"/>
      <c r="AF23" s="29"/>
      <c r="AG23" s="29"/>
      <c r="AH23" s="29"/>
      <c r="AI23" s="29"/>
      <c r="AJ23" s="29"/>
      <c r="AK23" s="29"/>
      <c r="AR23" s="5">
        <v>1</v>
      </c>
      <c r="BD23" s="86">
        <f aca="true" t="shared" si="1" ref="BD23:BD47">E23/4+1</f>
        <v>3.5</v>
      </c>
    </row>
    <row r="24" spans="1:56" ht="12.75">
      <c r="A24" s="130" t="s">
        <v>264</v>
      </c>
      <c r="B24" s="152"/>
      <c r="C24" s="72" t="s">
        <v>151</v>
      </c>
      <c r="D24" s="72" t="s">
        <v>117</v>
      </c>
      <c r="E24" s="73">
        <v>25</v>
      </c>
      <c r="H24" s="31"/>
      <c r="I24" s="29"/>
      <c r="J24" s="143">
        <v>802.15</v>
      </c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5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5" t="s">
        <v>248</v>
      </c>
      <c r="AQ24" s="5">
        <v>2</v>
      </c>
      <c r="AS24" s="5">
        <v>1</v>
      </c>
      <c r="AU24" s="5">
        <v>1</v>
      </c>
      <c r="BD24" s="86">
        <f t="shared" si="1"/>
        <v>7.25</v>
      </c>
    </row>
    <row r="25" spans="1:56" ht="12.75">
      <c r="A25" s="130"/>
      <c r="B25" s="153"/>
      <c r="C25" s="72" t="s">
        <v>152</v>
      </c>
      <c r="D25" s="72" t="s">
        <v>117</v>
      </c>
      <c r="E25" s="73">
        <v>25</v>
      </c>
      <c r="H25" s="31"/>
      <c r="I25" s="29"/>
      <c r="J25" s="146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8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>
        <f t="shared" si="1"/>
        <v>7.25</v>
      </c>
    </row>
    <row r="26" spans="1:56" ht="12.75">
      <c r="A26" s="130" t="s">
        <v>265</v>
      </c>
      <c r="B26" s="131">
        <v>40</v>
      </c>
      <c r="C26" s="72" t="s">
        <v>151</v>
      </c>
      <c r="D26" s="72" t="s">
        <v>117</v>
      </c>
      <c r="E26" s="73">
        <v>20</v>
      </c>
      <c r="H26" s="31"/>
      <c r="I26" s="29"/>
      <c r="J26" s="143">
        <v>802.16</v>
      </c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5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85" t="s">
        <v>147</v>
      </c>
      <c r="AQ26" s="5">
        <v>1</v>
      </c>
      <c r="AR26" s="5">
        <v>1</v>
      </c>
      <c r="BD26" s="86">
        <f t="shared" si="1"/>
        <v>6</v>
      </c>
    </row>
    <row r="27" spans="1:56" ht="12.75">
      <c r="A27" s="130"/>
      <c r="B27" s="131"/>
      <c r="C27" s="72" t="s">
        <v>152</v>
      </c>
      <c r="D27" s="72" t="s">
        <v>117</v>
      </c>
      <c r="E27" s="73">
        <v>20</v>
      </c>
      <c r="H27" s="31"/>
      <c r="I27" s="29"/>
      <c r="J27" s="146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8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>
        <f t="shared" si="1"/>
        <v>6</v>
      </c>
    </row>
    <row r="28" spans="1:56" ht="12.75">
      <c r="A28" s="130" t="s">
        <v>266</v>
      </c>
      <c r="B28" s="131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143">
        <v>802.11</v>
      </c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5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85" t="s">
        <v>147</v>
      </c>
      <c r="AQ28" s="5">
        <v>1</v>
      </c>
      <c r="AS28" s="5">
        <v>1</v>
      </c>
      <c r="BD28" s="86">
        <f t="shared" si="1"/>
        <v>7.25</v>
      </c>
    </row>
    <row r="29" spans="1:56" ht="12.75">
      <c r="A29" s="130"/>
      <c r="B29" s="131"/>
      <c r="C29" s="72" t="s">
        <v>152</v>
      </c>
      <c r="D29" s="72" t="s">
        <v>117</v>
      </c>
      <c r="E29" s="72">
        <v>25</v>
      </c>
      <c r="G29" s="82"/>
      <c r="H29" s="60"/>
      <c r="I29" s="60"/>
      <c r="J29" s="146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8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>
        <f t="shared" si="1"/>
        <v>7.25</v>
      </c>
    </row>
    <row r="30" spans="1:56" ht="12.75">
      <c r="A30" s="130" t="s">
        <v>267</v>
      </c>
      <c r="B30" s="131">
        <v>50</v>
      </c>
      <c r="C30" s="73" t="s">
        <v>151</v>
      </c>
      <c r="D30" s="73" t="s">
        <v>117</v>
      </c>
      <c r="E30" s="73">
        <v>25</v>
      </c>
      <c r="G30" s="82"/>
      <c r="J30" s="143">
        <v>802.11</v>
      </c>
      <c r="K30" s="144"/>
      <c r="L30" s="144"/>
      <c r="M30" s="145"/>
      <c r="U30" s="143">
        <v>802.11</v>
      </c>
      <c r="V30" s="144"/>
      <c r="W30" s="144"/>
      <c r="X30" s="145"/>
      <c r="Z30" s="75"/>
      <c r="AA30" s="75"/>
      <c r="AO30" s="85" t="s">
        <v>145</v>
      </c>
      <c r="AQ30" s="5">
        <v>1</v>
      </c>
      <c r="AS30" s="5">
        <v>1</v>
      </c>
      <c r="AU30" s="5">
        <v>1</v>
      </c>
      <c r="BD30" s="86">
        <f t="shared" si="1"/>
        <v>7.25</v>
      </c>
    </row>
    <row r="31" spans="1:56" ht="12.75">
      <c r="A31" s="130"/>
      <c r="B31" s="131"/>
      <c r="C31" s="73" t="s">
        <v>152</v>
      </c>
      <c r="D31" s="73" t="s">
        <v>117</v>
      </c>
      <c r="E31" s="73">
        <v>25</v>
      </c>
      <c r="G31" s="82"/>
      <c r="J31" s="146"/>
      <c r="K31" s="147"/>
      <c r="L31" s="147"/>
      <c r="M31" s="148"/>
      <c r="U31" s="146"/>
      <c r="V31" s="147"/>
      <c r="W31" s="147"/>
      <c r="X31" s="148"/>
      <c r="Z31" s="75"/>
      <c r="AA31" s="75"/>
      <c r="BD31" s="86">
        <f t="shared" si="1"/>
        <v>7.25</v>
      </c>
    </row>
    <row r="32" spans="1:56" ht="12.75" customHeight="1">
      <c r="A32" s="74" t="s">
        <v>268</v>
      </c>
      <c r="B32" s="71"/>
      <c r="C32" s="73"/>
      <c r="D32" s="73" t="s">
        <v>117</v>
      </c>
      <c r="E32" s="73">
        <v>40</v>
      </c>
      <c r="J32" s="209">
        <v>802.16</v>
      </c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1"/>
      <c r="AO32" s="85" t="s">
        <v>127</v>
      </c>
      <c r="AQ32" s="5">
        <v>2</v>
      </c>
      <c r="AR32" s="5">
        <v>1</v>
      </c>
      <c r="AU32" s="5">
        <v>1</v>
      </c>
      <c r="BD32" s="86">
        <f t="shared" si="1"/>
        <v>11</v>
      </c>
    </row>
    <row r="33" spans="1:56" ht="12.75">
      <c r="A33" s="74" t="s">
        <v>269</v>
      </c>
      <c r="B33" s="71"/>
      <c r="C33" s="72"/>
      <c r="D33" s="73"/>
      <c r="E33" s="73">
        <v>10</v>
      </c>
      <c r="G33" s="47" t="s">
        <v>230</v>
      </c>
      <c r="H33" s="149" t="s">
        <v>210</v>
      </c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1"/>
      <c r="AO33" s="85" t="s">
        <v>253</v>
      </c>
      <c r="BA33" s="5">
        <v>1</v>
      </c>
      <c r="BD33" s="86">
        <f t="shared" si="1"/>
        <v>3.5</v>
      </c>
    </row>
    <row r="34" spans="1:56" ht="12.75">
      <c r="A34" s="74" t="s">
        <v>270</v>
      </c>
      <c r="B34" s="71"/>
      <c r="C34" s="72"/>
      <c r="D34" s="73" t="s">
        <v>117</v>
      </c>
      <c r="E34" s="73">
        <v>30</v>
      </c>
      <c r="H34" s="5"/>
      <c r="J34" s="209">
        <v>802.11</v>
      </c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1"/>
      <c r="AO34" s="85" t="s">
        <v>147</v>
      </c>
      <c r="AQ34" s="5">
        <v>1</v>
      </c>
      <c r="AR34" s="5">
        <v>1</v>
      </c>
      <c r="BD34" s="86">
        <f t="shared" si="1"/>
        <v>8.5</v>
      </c>
    </row>
    <row r="35" spans="1:56" ht="12.75">
      <c r="A35" s="74" t="s">
        <v>229</v>
      </c>
      <c r="B35" s="71"/>
      <c r="C35" s="72"/>
      <c r="D35" s="72" t="s">
        <v>117</v>
      </c>
      <c r="E35" s="73">
        <v>30</v>
      </c>
      <c r="J35" s="209">
        <v>802.16</v>
      </c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1"/>
      <c r="AO35" s="85" t="s">
        <v>147</v>
      </c>
      <c r="AQ35" s="5">
        <v>1</v>
      </c>
      <c r="AR35" s="5">
        <v>1</v>
      </c>
      <c r="BD35" s="86">
        <f t="shared" si="1"/>
        <v>8.5</v>
      </c>
    </row>
    <row r="36" spans="1:56" ht="12.75">
      <c r="A36" s="134" t="s">
        <v>271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09">
        <v>802.3</v>
      </c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1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 t="s">
        <v>147</v>
      </c>
      <c r="AQ36" s="5">
        <v>1</v>
      </c>
      <c r="AR36" s="5">
        <v>1</v>
      </c>
      <c r="BD36" s="86">
        <f t="shared" si="1"/>
        <v>9.75</v>
      </c>
    </row>
    <row r="37" spans="1:56" ht="12.75">
      <c r="A37" s="135"/>
      <c r="B37" s="69"/>
      <c r="C37" s="70" t="s">
        <v>152</v>
      </c>
      <c r="D37" s="70" t="s">
        <v>117</v>
      </c>
      <c r="E37" s="70">
        <v>50</v>
      </c>
      <c r="H37" s="31"/>
      <c r="I37" s="29"/>
      <c r="J37" s="209">
        <v>802.15</v>
      </c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1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  <c r="AO37" s="1" t="s">
        <v>326</v>
      </c>
      <c r="AP37" s="5">
        <v>1</v>
      </c>
      <c r="AQ37" s="5">
        <v>1</v>
      </c>
      <c r="AS37" s="5">
        <v>1</v>
      </c>
      <c r="AW37" s="5">
        <v>1</v>
      </c>
      <c r="BD37" s="86">
        <f t="shared" si="1"/>
        <v>13.5</v>
      </c>
    </row>
    <row r="38" spans="1:56" ht="12.75">
      <c r="A38" s="135"/>
      <c r="B38" s="69"/>
      <c r="C38" s="70" t="s">
        <v>213</v>
      </c>
      <c r="D38" s="70" t="s">
        <v>117</v>
      </c>
      <c r="E38" s="70">
        <v>60</v>
      </c>
      <c r="H38" s="31"/>
      <c r="I38" s="29"/>
      <c r="J38" s="209">
        <v>802.11</v>
      </c>
      <c r="K38" s="150"/>
      <c r="L38" s="150"/>
      <c r="M38" s="151"/>
      <c r="N38" s="29"/>
      <c r="O38" s="29"/>
      <c r="P38" s="29"/>
      <c r="Q38" s="29"/>
      <c r="R38" s="29"/>
      <c r="S38" s="29"/>
      <c r="T38" s="29"/>
      <c r="U38" s="209">
        <v>802.11</v>
      </c>
      <c r="V38" s="150"/>
      <c r="W38" s="150"/>
      <c r="X38" s="151"/>
      <c r="Y38" s="29"/>
      <c r="Z38" s="160">
        <v>802.11</v>
      </c>
      <c r="AA38" s="162"/>
      <c r="AB38" s="162"/>
      <c r="AC38" s="161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" t="s">
        <v>145</v>
      </c>
      <c r="AQ38" s="5">
        <v>1</v>
      </c>
      <c r="AS38" s="5">
        <v>1</v>
      </c>
      <c r="AU38" s="5">
        <v>1</v>
      </c>
      <c r="BD38" s="86">
        <f t="shared" si="1"/>
        <v>16</v>
      </c>
    </row>
    <row r="39" spans="1:56" ht="12.75">
      <c r="A39" s="135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209">
        <v>802.3</v>
      </c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1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" t="s">
        <v>145</v>
      </c>
      <c r="AQ39" s="5">
        <v>1</v>
      </c>
      <c r="AS39" s="5">
        <v>1</v>
      </c>
      <c r="AU39" s="5">
        <v>1</v>
      </c>
      <c r="BD39" s="86">
        <f t="shared" si="1"/>
        <v>13.5</v>
      </c>
    </row>
    <row r="40" spans="1:56" ht="12.75">
      <c r="A40" s="135"/>
      <c r="B40" s="69"/>
      <c r="C40" s="70" t="s">
        <v>227</v>
      </c>
      <c r="D40" s="70" t="s">
        <v>117</v>
      </c>
      <c r="E40" s="70">
        <v>20</v>
      </c>
      <c r="H40" s="31"/>
      <c r="I40" s="29"/>
      <c r="J40" s="29"/>
      <c r="K40" s="29"/>
      <c r="L40" s="29"/>
      <c r="M40" s="29"/>
      <c r="N40" s="29"/>
      <c r="O40" s="209">
        <v>802.11</v>
      </c>
      <c r="P40" s="150"/>
      <c r="Q40" s="150"/>
      <c r="R40" s="151"/>
      <c r="S40" s="29"/>
      <c r="T40" s="29"/>
      <c r="U40" s="29"/>
      <c r="V40" s="29"/>
      <c r="W40" s="29"/>
      <c r="X40" s="29"/>
      <c r="Y40" s="29"/>
      <c r="Z40" s="160">
        <v>802.15</v>
      </c>
      <c r="AA40" s="162"/>
      <c r="AB40" s="162"/>
      <c r="AC40" s="161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1" t="s">
        <v>325</v>
      </c>
      <c r="AQ40" s="5">
        <v>2</v>
      </c>
      <c r="AR40" s="5">
        <v>1</v>
      </c>
      <c r="BD40" s="86">
        <f t="shared" si="1"/>
        <v>6</v>
      </c>
    </row>
    <row r="41" spans="1:56" ht="12.75">
      <c r="A41" s="135"/>
      <c r="B41" s="69"/>
      <c r="C41" s="70" t="s">
        <v>215</v>
      </c>
      <c r="D41" s="70" t="s">
        <v>117</v>
      </c>
      <c r="E41" s="70">
        <v>40</v>
      </c>
      <c r="H41" s="31"/>
      <c r="I41" s="29"/>
      <c r="J41" s="29"/>
      <c r="K41" s="29"/>
      <c r="L41" s="29"/>
      <c r="M41" s="209">
        <v>802.1</v>
      </c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1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" t="s">
        <v>74</v>
      </c>
      <c r="AQ41" s="5">
        <v>1</v>
      </c>
      <c r="AR41" s="5">
        <v>1</v>
      </c>
      <c r="BA41" s="5">
        <v>1</v>
      </c>
      <c r="BD41" s="86">
        <f t="shared" si="1"/>
        <v>11</v>
      </c>
    </row>
    <row r="42" spans="1:56" ht="12.75">
      <c r="A42" s="135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209">
        <v>802.3</v>
      </c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1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" t="s">
        <v>147</v>
      </c>
      <c r="AQ42" s="5">
        <v>1</v>
      </c>
      <c r="AR42" s="5">
        <v>1</v>
      </c>
      <c r="BD42" s="86">
        <f t="shared" si="1"/>
        <v>7.25</v>
      </c>
    </row>
    <row r="43" spans="1:56" ht="12.75">
      <c r="A43" s="135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09">
        <v>802.11</v>
      </c>
      <c r="P43" s="150"/>
      <c r="Q43" s="150"/>
      <c r="R43" s="150"/>
      <c r="S43" s="150"/>
      <c r="T43" s="150"/>
      <c r="U43" s="150"/>
      <c r="V43" s="150"/>
      <c r="W43" s="150"/>
      <c r="X43" s="151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" t="s">
        <v>147</v>
      </c>
      <c r="AQ43" s="5">
        <v>1</v>
      </c>
      <c r="AR43" s="5">
        <v>1</v>
      </c>
      <c r="BD43" s="86">
        <f t="shared" si="1"/>
        <v>11</v>
      </c>
    </row>
    <row r="44" spans="1:56" ht="12.75">
      <c r="A44" s="135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09">
        <v>802.1</v>
      </c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1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" t="s">
        <v>74</v>
      </c>
      <c r="AQ44" s="5">
        <v>1</v>
      </c>
      <c r="AR44" s="5">
        <v>1</v>
      </c>
      <c r="BA44" s="5">
        <v>1</v>
      </c>
      <c r="BD44" s="86">
        <f t="shared" si="1"/>
        <v>7.25</v>
      </c>
    </row>
    <row r="45" spans="1:56" ht="12.75">
      <c r="A45" s="135"/>
      <c r="B45" s="69"/>
      <c r="C45" s="70" t="s">
        <v>272</v>
      </c>
      <c r="D45" s="70" t="s">
        <v>117</v>
      </c>
      <c r="E45" s="70">
        <v>75</v>
      </c>
      <c r="H45" s="31"/>
      <c r="I45" s="29"/>
      <c r="J45" s="29"/>
      <c r="K45" s="209">
        <v>802.3</v>
      </c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1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1" t="s">
        <v>145</v>
      </c>
      <c r="AQ45" s="5">
        <v>1</v>
      </c>
      <c r="AS45" s="5">
        <v>1</v>
      </c>
      <c r="AU45" s="5">
        <v>1</v>
      </c>
      <c r="BD45" s="86">
        <f t="shared" si="1"/>
        <v>19.75</v>
      </c>
    </row>
    <row r="46" spans="1:56" ht="12.75">
      <c r="A46" s="135"/>
      <c r="B46" s="69"/>
      <c r="C46" s="70" t="s">
        <v>273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209">
        <v>802.1</v>
      </c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1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74</v>
      </c>
      <c r="AQ46" s="5">
        <v>1</v>
      </c>
      <c r="AR46" s="5">
        <v>1</v>
      </c>
      <c r="BB46" s="5">
        <v>1</v>
      </c>
      <c r="BD46" s="86">
        <f t="shared" si="1"/>
        <v>11</v>
      </c>
    </row>
    <row r="47" spans="1:56" ht="12.75">
      <c r="A47" s="136"/>
      <c r="B47" s="69"/>
      <c r="C47" s="70" t="s">
        <v>274</v>
      </c>
      <c r="D47" s="70" t="s">
        <v>117</v>
      </c>
      <c r="E47" s="70">
        <v>50</v>
      </c>
      <c r="H47" s="31"/>
      <c r="I47" s="29"/>
      <c r="J47" s="209">
        <v>802.11</v>
      </c>
      <c r="K47" s="150"/>
      <c r="L47" s="150"/>
      <c r="M47" s="150"/>
      <c r="N47" s="150"/>
      <c r="O47" s="150"/>
      <c r="P47" s="150"/>
      <c r="Q47" s="150"/>
      <c r="R47" s="151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1" t="s">
        <v>145</v>
      </c>
      <c r="AQ47" s="5">
        <v>1</v>
      </c>
      <c r="AS47" s="5">
        <v>1</v>
      </c>
      <c r="AU47" s="5">
        <v>1</v>
      </c>
      <c r="BD47" s="86">
        <f t="shared" si="1"/>
        <v>13.5</v>
      </c>
    </row>
    <row r="48" spans="1:45" ht="13.5" customHeight="1">
      <c r="A48" s="132" t="s">
        <v>275</v>
      </c>
      <c r="B48" s="133">
        <f>SUM(E48:E49)</f>
        <v>175</v>
      </c>
      <c r="C48" s="89" t="s">
        <v>151</v>
      </c>
      <c r="D48" s="89" t="s">
        <v>117</v>
      </c>
      <c r="E48" s="89">
        <v>100</v>
      </c>
      <c r="L48" s="29"/>
      <c r="M48" s="29"/>
      <c r="N48" s="29"/>
      <c r="O48" s="29"/>
      <c r="T48" s="29"/>
      <c r="U48" s="29"/>
      <c r="V48" s="29"/>
      <c r="W48" s="29"/>
      <c r="X48" s="29"/>
      <c r="Y48" s="29"/>
      <c r="Z48" s="29"/>
      <c r="AA48" s="29"/>
      <c r="AQ48" s="5">
        <v>2</v>
      </c>
      <c r="AS48" s="5">
        <v>1</v>
      </c>
    </row>
    <row r="49" spans="1:5" ht="12.75">
      <c r="A49" s="132"/>
      <c r="B49" s="133"/>
      <c r="C49" s="89" t="s">
        <v>152</v>
      </c>
      <c r="D49" s="89" t="s">
        <v>117</v>
      </c>
      <c r="E49" s="89">
        <v>75</v>
      </c>
    </row>
    <row r="50" spans="1:8" ht="12.75">
      <c r="A50" s="98" t="s">
        <v>307</v>
      </c>
      <c r="B50" s="99"/>
      <c r="C50" s="89"/>
      <c r="D50" s="89" t="s">
        <v>117</v>
      </c>
      <c r="E50" s="89">
        <v>40</v>
      </c>
      <c r="G50" s="47"/>
      <c r="H50" s="5"/>
    </row>
    <row r="51" spans="1:8" ht="12.75">
      <c r="A51" s="98" t="s">
        <v>308</v>
      </c>
      <c r="B51" s="99"/>
      <c r="C51" s="89"/>
      <c r="D51" s="89" t="s">
        <v>117</v>
      </c>
      <c r="E51" s="89">
        <v>40</v>
      </c>
      <c r="G51" s="47"/>
      <c r="H51" s="5"/>
    </row>
    <row r="52" spans="1:5" ht="12.75">
      <c r="A52" s="98" t="s">
        <v>309</v>
      </c>
      <c r="B52" s="99"/>
      <c r="C52" s="89"/>
      <c r="D52" s="89" t="s">
        <v>117</v>
      </c>
      <c r="E52" s="89">
        <v>40</v>
      </c>
    </row>
    <row r="53" spans="1:57" s="92" customFormat="1" ht="12.75">
      <c r="A53" s="98" t="s">
        <v>310</v>
      </c>
      <c r="B53" s="99"/>
      <c r="C53" s="89"/>
      <c r="D53" s="89" t="s">
        <v>72</v>
      </c>
      <c r="E53" s="89">
        <v>20</v>
      </c>
      <c r="G53" s="47"/>
      <c r="H53" s="93"/>
      <c r="AO53" s="85"/>
      <c r="BD53" s="53"/>
      <c r="BE53" s="105"/>
    </row>
    <row r="54" spans="41:56" ht="12.75">
      <c r="AO54" s="85" t="s">
        <v>257</v>
      </c>
      <c r="AP54" s="5">
        <f aca="true" t="shared" si="2" ref="AP54:BD54">SUM(AP4:AP53)</f>
        <v>7</v>
      </c>
      <c r="AQ54" s="5">
        <f t="shared" si="2"/>
        <v>43</v>
      </c>
      <c r="AR54" s="5">
        <f t="shared" si="2"/>
        <v>16</v>
      </c>
      <c r="AS54" s="5">
        <f t="shared" si="2"/>
        <v>16</v>
      </c>
      <c r="AT54" s="5">
        <f t="shared" si="2"/>
        <v>4</v>
      </c>
      <c r="AU54" s="5">
        <f t="shared" si="2"/>
        <v>20</v>
      </c>
      <c r="AV54" s="5">
        <f t="shared" si="2"/>
        <v>9</v>
      </c>
      <c r="AW54" s="5">
        <f t="shared" si="2"/>
        <v>5</v>
      </c>
      <c r="AX54" s="5">
        <f t="shared" si="2"/>
        <v>7</v>
      </c>
      <c r="AY54" s="5">
        <f t="shared" si="2"/>
        <v>0</v>
      </c>
      <c r="AZ54" s="5">
        <f t="shared" si="2"/>
        <v>6</v>
      </c>
      <c r="BA54" s="5">
        <f t="shared" si="2"/>
        <v>5</v>
      </c>
      <c r="BB54" s="5">
        <f t="shared" si="2"/>
        <v>2</v>
      </c>
      <c r="BC54" s="5">
        <f t="shared" si="2"/>
        <v>0</v>
      </c>
      <c r="BD54" s="53">
        <f t="shared" si="2"/>
        <v>752</v>
      </c>
    </row>
  </sheetData>
  <mergeCells count="74">
    <mergeCell ref="AE5:AK5"/>
    <mergeCell ref="K36:AA36"/>
    <mergeCell ref="U20:AC20"/>
    <mergeCell ref="J9:AC9"/>
    <mergeCell ref="K23:AC23"/>
    <mergeCell ref="J14:AJ14"/>
    <mergeCell ref="O18:S18"/>
    <mergeCell ref="U18:W18"/>
    <mergeCell ref="J34:Y34"/>
    <mergeCell ref="J35:AC35"/>
    <mergeCell ref="J32:AC32"/>
    <mergeCell ref="H33:AN33"/>
    <mergeCell ref="AE7:AG7"/>
    <mergeCell ref="A26:A27"/>
    <mergeCell ref="B26:B27"/>
    <mergeCell ref="A28:A29"/>
    <mergeCell ref="J4:AC4"/>
    <mergeCell ref="O5:AC5"/>
    <mergeCell ref="J6:AC6"/>
    <mergeCell ref="K7:AC7"/>
    <mergeCell ref="J8:AC8"/>
    <mergeCell ref="J10:AJ10"/>
    <mergeCell ref="J19:AC19"/>
    <mergeCell ref="A24:A25"/>
    <mergeCell ref="B24:B25"/>
    <mergeCell ref="A16:A17"/>
    <mergeCell ref="B16:B17"/>
    <mergeCell ref="B28:B29"/>
    <mergeCell ref="W1:AD1"/>
    <mergeCell ref="C2:D2"/>
    <mergeCell ref="AR2:AT2"/>
    <mergeCell ref="H16:AN17"/>
    <mergeCell ref="J22:AK22"/>
    <mergeCell ref="J12:S12"/>
    <mergeCell ref="Z12:AC12"/>
    <mergeCell ref="J13:AJ13"/>
    <mergeCell ref="L15:AA15"/>
    <mergeCell ref="AU2:AW2"/>
    <mergeCell ref="BD2:BD3"/>
    <mergeCell ref="AX2:AX3"/>
    <mergeCell ref="AY2:AY3"/>
    <mergeCell ref="BB2:BB3"/>
    <mergeCell ref="BC2:BC3"/>
    <mergeCell ref="AZ2:AZ3"/>
    <mergeCell ref="BA2:BA3"/>
    <mergeCell ref="A4:A7"/>
    <mergeCell ref="B4:B7"/>
    <mergeCell ref="A8:A15"/>
    <mergeCell ref="B8:B15"/>
    <mergeCell ref="A30:A31"/>
    <mergeCell ref="B30:B31"/>
    <mergeCell ref="A48:A49"/>
    <mergeCell ref="B48:B49"/>
    <mergeCell ref="A36:A47"/>
    <mergeCell ref="H20:I20"/>
    <mergeCell ref="J30:M31"/>
    <mergeCell ref="J24:AC25"/>
    <mergeCell ref="U30:X31"/>
    <mergeCell ref="J28:AC29"/>
    <mergeCell ref="J26:AC27"/>
    <mergeCell ref="J37:AC37"/>
    <mergeCell ref="K42:AC42"/>
    <mergeCell ref="K39:AC39"/>
    <mergeCell ref="O40:R40"/>
    <mergeCell ref="M41:AA41"/>
    <mergeCell ref="Z40:AC40"/>
    <mergeCell ref="Z38:AC38"/>
    <mergeCell ref="J47:R47"/>
    <mergeCell ref="O43:X43"/>
    <mergeCell ref="U38:X38"/>
    <mergeCell ref="M46:AA46"/>
    <mergeCell ref="K45:AC45"/>
    <mergeCell ref="J38:M38"/>
    <mergeCell ref="M44:AA44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U15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K39" sqref="K39:AC39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85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83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84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02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1200</v>
      </c>
      <c r="C4" s="68" t="s">
        <v>151</v>
      </c>
      <c r="D4" s="80" t="s">
        <v>117</v>
      </c>
      <c r="E4" s="80">
        <v>250</v>
      </c>
      <c r="G4" s="47"/>
      <c r="H4" s="57"/>
      <c r="I4" s="58"/>
      <c r="J4" s="194">
        <v>802.2</v>
      </c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  <c r="AD4" s="29"/>
      <c r="AE4" s="61"/>
      <c r="AF4" s="61"/>
      <c r="AG4" s="61"/>
      <c r="AH4" s="61"/>
      <c r="AI4" s="61"/>
      <c r="AJ4" s="61"/>
      <c r="AK4" s="61"/>
      <c r="AL4" s="29"/>
      <c r="AM4" s="58"/>
      <c r="AN4" s="58"/>
      <c r="AO4" s="103" t="s">
        <v>277</v>
      </c>
      <c r="AQ4" s="18">
        <v>2</v>
      </c>
      <c r="AT4" s="18">
        <v>1</v>
      </c>
      <c r="AU4" s="18">
        <v>2</v>
      </c>
      <c r="AV4" s="18">
        <v>2</v>
      </c>
      <c r="AX4" s="18">
        <v>1</v>
      </c>
      <c r="AZ4" s="18">
        <v>1</v>
      </c>
      <c r="BD4" s="52">
        <f aca="true" t="shared" si="0" ref="BD4:BD10">E4/4+1</f>
        <v>63.5</v>
      </c>
    </row>
    <row r="5" spans="1:56" ht="12.75">
      <c r="A5" s="137"/>
      <c r="B5" s="112"/>
      <c r="C5" s="68" t="s">
        <v>152</v>
      </c>
      <c r="D5" s="68" t="s">
        <v>117</v>
      </c>
      <c r="E5" s="68">
        <v>450</v>
      </c>
      <c r="G5" s="47" t="s">
        <v>365</v>
      </c>
      <c r="H5" s="31"/>
      <c r="I5" s="29"/>
      <c r="J5" s="170">
        <v>802.11</v>
      </c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2"/>
      <c r="AD5" s="81"/>
      <c r="AE5" s="29"/>
      <c r="AF5" s="29"/>
      <c r="AG5" s="29"/>
      <c r="AH5" s="29"/>
      <c r="AI5" s="29"/>
      <c r="AJ5" s="29"/>
      <c r="AK5" s="29"/>
      <c r="AL5" s="31"/>
      <c r="AM5" s="29"/>
      <c r="AN5" s="29"/>
      <c r="AO5" s="103" t="s">
        <v>218</v>
      </c>
      <c r="AP5" s="5">
        <v>1</v>
      </c>
      <c r="AQ5" s="5">
        <v>2</v>
      </c>
      <c r="AT5" s="5">
        <v>1</v>
      </c>
      <c r="AU5" s="5">
        <v>2</v>
      </c>
      <c r="AV5" s="5">
        <v>2</v>
      </c>
      <c r="AW5" s="5">
        <v>1</v>
      </c>
      <c r="AX5" s="5">
        <v>1</v>
      </c>
      <c r="AZ5" s="5">
        <v>1</v>
      </c>
      <c r="BD5" s="52">
        <f t="shared" si="0"/>
        <v>113.5</v>
      </c>
    </row>
    <row r="6" spans="1:56" ht="12.75">
      <c r="A6" s="137"/>
      <c r="B6" s="112"/>
      <c r="C6" s="68" t="s">
        <v>213</v>
      </c>
      <c r="D6" s="68" t="s">
        <v>117</v>
      </c>
      <c r="E6" s="68">
        <v>300</v>
      </c>
      <c r="G6" s="47" t="s">
        <v>365</v>
      </c>
      <c r="H6" s="31"/>
      <c r="I6" s="29"/>
      <c r="J6" s="170">
        <v>802.16</v>
      </c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2"/>
      <c r="AD6" s="29"/>
      <c r="AE6" s="58"/>
      <c r="AF6" s="58"/>
      <c r="AG6" s="58"/>
      <c r="AH6" s="58"/>
      <c r="AI6" s="58"/>
      <c r="AJ6" s="58"/>
      <c r="AK6" s="58"/>
      <c r="AL6" s="29"/>
      <c r="AM6" s="29"/>
      <c r="AN6" s="29"/>
      <c r="AO6" s="103" t="s">
        <v>48</v>
      </c>
      <c r="AQ6" s="5">
        <v>2</v>
      </c>
      <c r="AT6" s="5">
        <v>1</v>
      </c>
      <c r="AU6" s="5">
        <v>1</v>
      </c>
      <c r="AV6" s="5">
        <v>2</v>
      </c>
      <c r="AX6" s="5">
        <v>1</v>
      </c>
      <c r="AZ6" s="5">
        <v>1</v>
      </c>
      <c r="BD6" s="52">
        <f t="shared" si="0"/>
        <v>76</v>
      </c>
    </row>
    <row r="7" spans="1:56" ht="12.75">
      <c r="A7" s="137"/>
      <c r="B7" s="112"/>
      <c r="C7" s="68" t="s">
        <v>214</v>
      </c>
      <c r="D7" s="68" t="s">
        <v>117</v>
      </c>
      <c r="E7" s="68">
        <v>200</v>
      </c>
      <c r="G7" s="47"/>
      <c r="H7" s="31"/>
      <c r="I7" s="29"/>
      <c r="J7" s="29"/>
      <c r="K7" s="170">
        <v>802.3</v>
      </c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2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03" t="s">
        <v>246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52">
        <f t="shared" si="0"/>
        <v>51</v>
      </c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170">
        <v>802.15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" t="s">
        <v>316</v>
      </c>
      <c r="AP8" s="5">
        <v>1</v>
      </c>
      <c r="AQ8" s="5">
        <v>2</v>
      </c>
      <c r="AS8" s="5">
        <v>1</v>
      </c>
      <c r="AU8" s="5">
        <v>1</v>
      </c>
      <c r="AW8" s="5">
        <v>1</v>
      </c>
      <c r="AX8" s="5">
        <v>1</v>
      </c>
      <c r="AZ8" s="5">
        <v>1</v>
      </c>
      <c r="BD8" s="52">
        <f t="shared" si="0"/>
        <v>26</v>
      </c>
    </row>
    <row r="9" spans="1:56" ht="12.75">
      <c r="A9" s="137"/>
      <c r="B9" s="112"/>
      <c r="C9" s="68" t="s">
        <v>152</v>
      </c>
      <c r="D9" s="68" t="s">
        <v>117</v>
      </c>
      <c r="E9" s="68">
        <v>80</v>
      </c>
      <c r="H9" s="31"/>
      <c r="I9" s="29"/>
      <c r="J9" s="170">
        <v>802.16</v>
      </c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2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" t="s">
        <v>127</v>
      </c>
      <c r="AQ9" s="5">
        <v>2</v>
      </c>
      <c r="AS9" s="5">
        <v>1</v>
      </c>
      <c r="AU9" s="5">
        <v>1</v>
      </c>
      <c r="BD9" s="52">
        <f t="shared" si="0"/>
        <v>21</v>
      </c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G10" s="38" t="s">
        <v>131</v>
      </c>
      <c r="H10" s="31"/>
      <c r="I10" s="29"/>
      <c r="J10" s="170">
        <v>802.21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28"/>
      <c r="AE10" s="28"/>
      <c r="AF10" s="28"/>
      <c r="AG10" s="28"/>
      <c r="AH10" s="28"/>
      <c r="AI10" s="28"/>
      <c r="AJ10" s="28"/>
      <c r="AK10" s="29"/>
      <c r="AL10" s="29"/>
      <c r="AM10" s="29"/>
      <c r="AN10" s="29"/>
      <c r="AO10" s="1" t="s">
        <v>342</v>
      </c>
      <c r="AP10" s="5">
        <v>1</v>
      </c>
      <c r="AQ10" s="5">
        <v>1</v>
      </c>
      <c r="AS10" s="5">
        <v>1</v>
      </c>
      <c r="AU10" s="5">
        <v>1</v>
      </c>
      <c r="AW10" s="5">
        <v>1</v>
      </c>
      <c r="AX10" s="5">
        <v>1</v>
      </c>
      <c r="AZ10" s="5">
        <v>1</v>
      </c>
      <c r="BD10" s="52">
        <f t="shared" si="0"/>
        <v>26</v>
      </c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206">
        <v>802.11</v>
      </c>
      <c r="V12" s="207"/>
      <c r="W12" s="207"/>
      <c r="X12" s="208"/>
      <c r="Y12" s="5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 t="s">
        <v>366</v>
      </c>
      <c r="AP12" s="5">
        <v>1</v>
      </c>
      <c r="AQ12" s="5">
        <v>1</v>
      </c>
      <c r="AS12" s="5">
        <v>1</v>
      </c>
      <c r="AU12" s="5">
        <v>1</v>
      </c>
      <c r="BD12" s="52">
        <f>E12/4+1</f>
        <v>26</v>
      </c>
    </row>
    <row r="13" spans="1:56" ht="12.75">
      <c r="A13" s="137"/>
      <c r="B13" s="112"/>
      <c r="C13" s="68" t="s">
        <v>215</v>
      </c>
      <c r="D13" s="68" t="s">
        <v>117</v>
      </c>
      <c r="E13" s="68">
        <v>125</v>
      </c>
      <c r="H13" s="31"/>
      <c r="I13" s="29"/>
      <c r="J13" s="170">
        <v>802.22</v>
      </c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/>
      <c r="AK13" s="29"/>
      <c r="AL13" s="29"/>
      <c r="AM13" s="29"/>
      <c r="AN13" s="29"/>
      <c r="AO13" s="85" t="s">
        <v>366</v>
      </c>
      <c r="AP13" s="5">
        <v>1</v>
      </c>
      <c r="AQ13" s="5">
        <v>1</v>
      </c>
      <c r="AS13" s="5">
        <v>1</v>
      </c>
      <c r="AU13" s="5">
        <v>1</v>
      </c>
      <c r="BD13" s="52">
        <f>E13/4+1</f>
        <v>32.25</v>
      </c>
    </row>
    <row r="14" spans="1:56" ht="12.75">
      <c r="A14" s="137"/>
      <c r="B14" s="112"/>
      <c r="C14" s="68" t="s">
        <v>216</v>
      </c>
      <c r="D14" s="68" t="s">
        <v>117</v>
      </c>
      <c r="E14" s="68">
        <v>60</v>
      </c>
      <c r="G14" s="47"/>
      <c r="H14" s="31"/>
      <c r="I14" s="29"/>
      <c r="J14" s="170">
        <v>802.22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2"/>
      <c r="AK14" s="29"/>
      <c r="AL14" s="29"/>
      <c r="AM14" s="29"/>
      <c r="AN14" s="29"/>
      <c r="AO14" s="1" t="s">
        <v>145</v>
      </c>
      <c r="AQ14" s="5">
        <v>1</v>
      </c>
      <c r="AS14" s="5">
        <v>1</v>
      </c>
      <c r="AU14" s="5">
        <v>1</v>
      </c>
      <c r="BD14" s="52">
        <f>E14/4+1</f>
        <v>16</v>
      </c>
    </row>
    <row r="15" spans="1:56" ht="12.75">
      <c r="A15" s="137"/>
      <c r="B15" s="112"/>
      <c r="C15" s="68" t="s">
        <v>217</v>
      </c>
      <c r="D15" s="68" t="s">
        <v>117</v>
      </c>
      <c r="E15" s="68">
        <v>150</v>
      </c>
      <c r="G15" s="47"/>
      <c r="H15" s="31"/>
      <c r="I15" s="29"/>
      <c r="J15" s="101"/>
      <c r="K15" s="101"/>
      <c r="L15" s="170">
        <v>802.1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2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1" t="s">
        <v>136</v>
      </c>
      <c r="AQ15" s="5">
        <v>1</v>
      </c>
      <c r="AS15" s="5">
        <v>1</v>
      </c>
      <c r="AU15" s="5">
        <v>1</v>
      </c>
      <c r="AV15" s="5">
        <v>1</v>
      </c>
      <c r="AX15" s="5">
        <v>1</v>
      </c>
      <c r="BB15" s="5">
        <v>1</v>
      </c>
      <c r="BD15" s="52">
        <f>E15/4+1</f>
        <v>38.5</v>
      </c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73" t="s">
        <v>211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5"/>
      <c r="AO16" s="54" t="s">
        <v>379</v>
      </c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76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J18" s="179">
        <v>802.15</v>
      </c>
      <c r="K18" s="180"/>
      <c r="L18" s="180"/>
      <c r="M18" s="181"/>
      <c r="O18" s="28"/>
      <c r="P18" s="28"/>
      <c r="Q18" s="28"/>
      <c r="R18" s="28"/>
      <c r="S18" s="28"/>
      <c r="T18" s="28"/>
      <c r="U18" s="179">
        <v>802.11</v>
      </c>
      <c r="V18" s="180"/>
      <c r="W18" s="181"/>
      <c r="AO18" s="104" t="s">
        <v>325</v>
      </c>
      <c r="AQ18" s="29">
        <v>2</v>
      </c>
      <c r="AR18" s="29">
        <v>1</v>
      </c>
      <c r="BD18" s="86">
        <f>E18/4+1</f>
        <v>6</v>
      </c>
    </row>
    <row r="19" spans="1:56" s="29" customFormat="1" ht="12.75" customHeight="1">
      <c r="A19" s="87" t="s">
        <v>262</v>
      </c>
      <c r="B19" s="71"/>
      <c r="C19" s="72"/>
      <c r="D19" s="72" t="s">
        <v>209</v>
      </c>
      <c r="E19" s="72">
        <v>20</v>
      </c>
      <c r="G19" s="82" t="s">
        <v>361</v>
      </c>
      <c r="H19" s="28"/>
      <c r="I19" s="28"/>
      <c r="J19" s="170">
        <v>802.18</v>
      </c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03" t="s">
        <v>154</v>
      </c>
      <c r="AP19" s="86"/>
      <c r="AQ19" s="86"/>
      <c r="AR19" s="86">
        <v>1</v>
      </c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>
        <f>E19/4+1</f>
        <v>6</v>
      </c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2" t="s">
        <v>354</v>
      </c>
      <c r="H20" s="215">
        <v>802.15</v>
      </c>
      <c r="I20" s="181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170">
        <v>802.19</v>
      </c>
      <c r="V20" s="171"/>
      <c r="W20" s="171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3" t="s">
        <v>341</v>
      </c>
      <c r="AP20" s="86"/>
      <c r="AQ20" s="86"/>
      <c r="AR20" s="86">
        <v>1</v>
      </c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>
        <f>E20/4+1</f>
        <v>4.75</v>
      </c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03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263</v>
      </c>
      <c r="B22" s="71"/>
      <c r="C22" s="72"/>
      <c r="D22" s="73" t="s">
        <v>72</v>
      </c>
      <c r="E22" s="73">
        <v>18</v>
      </c>
      <c r="G22" s="38" t="s">
        <v>306</v>
      </c>
      <c r="J22" s="170" t="s">
        <v>315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2"/>
      <c r="AO22" s="85" t="str">
        <f>Overview!E2</f>
        <v>BR+SP+LCD+2XC</v>
      </c>
      <c r="AR22" s="5">
        <v>1</v>
      </c>
      <c r="BA22" s="5">
        <v>1</v>
      </c>
      <c r="BD22" s="86">
        <f aca="true" t="shared" si="1" ref="BD22:BD47">E22/4+1</f>
        <v>5.5</v>
      </c>
    </row>
    <row r="23" spans="1:56" ht="12.75">
      <c r="A23" s="74" t="s">
        <v>304</v>
      </c>
      <c r="B23" s="100"/>
      <c r="C23" s="72"/>
      <c r="D23" s="73" t="s">
        <v>72</v>
      </c>
      <c r="E23" s="73">
        <v>10</v>
      </c>
      <c r="G23" s="38" t="s">
        <v>354</v>
      </c>
      <c r="J23" s="29"/>
      <c r="K23" s="170">
        <v>802.17</v>
      </c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2"/>
      <c r="AD23" s="29"/>
      <c r="AE23" s="29"/>
      <c r="AF23" s="29"/>
      <c r="AG23" s="29"/>
      <c r="AH23" s="29"/>
      <c r="AI23" s="29"/>
      <c r="AJ23" s="29"/>
      <c r="AK23" s="29"/>
      <c r="AR23" s="5">
        <v>1</v>
      </c>
      <c r="BD23" s="86">
        <f t="shared" si="1"/>
        <v>3.5</v>
      </c>
    </row>
    <row r="24" spans="1:56" ht="12.75">
      <c r="A24" s="130" t="s">
        <v>264</v>
      </c>
      <c r="B24" s="152"/>
      <c r="C24" s="72" t="s">
        <v>151</v>
      </c>
      <c r="D24" s="72" t="s">
        <v>117</v>
      </c>
      <c r="E24" s="73">
        <v>25</v>
      </c>
      <c r="H24" s="31"/>
      <c r="I24" s="29"/>
      <c r="J24" s="173">
        <v>802.15</v>
      </c>
      <c r="K24" s="174"/>
      <c r="L24" s="174"/>
      <c r="M24" s="174"/>
      <c r="N24" s="28"/>
      <c r="O24" s="28"/>
      <c r="P24" s="28"/>
      <c r="Q24" s="28"/>
      <c r="R24" s="28"/>
      <c r="S24" s="28"/>
      <c r="T24" s="28"/>
      <c r="U24" s="173">
        <v>802.11</v>
      </c>
      <c r="V24" s="174"/>
      <c r="W24" s="174"/>
      <c r="X24" s="174"/>
      <c r="Y24" s="174"/>
      <c r="Z24" s="174"/>
      <c r="AA24" s="174"/>
      <c r="AB24" s="174"/>
      <c r="AC24" s="175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5" t="s">
        <v>248</v>
      </c>
      <c r="AQ24" s="5">
        <v>2</v>
      </c>
      <c r="AS24" s="5">
        <v>1</v>
      </c>
      <c r="AU24" s="5">
        <v>1</v>
      </c>
      <c r="BD24" s="86">
        <f t="shared" si="1"/>
        <v>7.25</v>
      </c>
    </row>
    <row r="25" spans="1:56" ht="12.75">
      <c r="A25" s="130"/>
      <c r="B25" s="153"/>
      <c r="C25" s="72" t="s">
        <v>152</v>
      </c>
      <c r="D25" s="72" t="s">
        <v>117</v>
      </c>
      <c r="E25" s="73">
        <v>25</v>
      </c>
      <c r="H25" s="31"/>
      <c r="I25" s="29"/>
      <c r="J25" s="176"/>
      <c r="K25" s="177"/>
      <c r="L25" s="177"/>
      <c r="M25" s="177"/>
      <c r="N25" s="28"/>
      <c r="O25" s="28"/>
      <c r="P25" s="28"/>
      <c r="Q25" s="28"/>
      <c r="R25" s="28"/>
      <c r="S25" s="28"/>
      <c r="T25" s="28"/>
      <c r="U25" s="176"/>
      <c r="V25" s="177"/>
      <c r="W25" s="177"/>
      <c r="X25" s="177"/>
      <c r="Y25" s="177"/>
      <c r="Z25" s="177"/>
      <c r="AA25" s="177"/>
      <c r="AB25" s="177"/>
      <c r="AC25" s="178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>
        <f t="shared" si="1"/>
        <v>7.25</v>
      </c>
    </row>
    <row r="26" spans="1:56" ht="12.75">
      <c r="A26" s="130" t="s">
        <v>265</v>
      </c>
      <c r="B26" s="131">
        <v>40</v>
      </c>
      <c r="C26" s="72" t="s">
        <v>151</v>
      </c>
      <c r="D26" s="72" t="s">
        <v>117</v>
      </c>
      <c r="E26" s="73">
        <v>20</v>
      </c>
      <c r="H26" s="31"/>
      <c r="I26" s="29"/>
      <c r="J26" s="173">
        <v>802.16</v>
      </c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5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85" t="s">
        <v>147</v>
      </c>
      <c r="AQ26" s="5">
        <v>1</v>
      </c>
      <c r="AR26" s="5">
        <v>1</v>
      </c>
      <c r="BD26" s="86">
        <f t="shared" si="1"/>
        <v>6</v>
      </c>
    </row>
    <row r="27" spans="1:56" ht="12.75">
      <c r="A27" s="130"/>
      <c r="B27" s="131"/>
      <c r="C27" s="72" t="s">
        <v>152</v>
      </c>
      <c r="D27" s="72" t="s">
        <v>117</v>
      </c>
      <c r="E27" s="73">
        <v>20</v>
      </c>
      <c r="H27" s="31"/>
      <c r="I27" s="29"/>
      <c r="J27" s="176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8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BD27" s="86">
        <f t="shared" si="1"/>
        <v>6</v>
      </c>
    </row>
    <row r="28" spans="1:56" ht="12.75">
      <c r="A28" s="130" t="s">
        <v>266</v>
      </c>
      <c r="B28" s="131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173">
        <v>802.11</v>
      </c>
      <c r="K28" s="174"/>
      <c r="L28" s="174"/>
      <c r="M28" s="174"/>
      <c r="N28" s="28"/>
      <c r="O28" s="28"/>
      <c r="P28" s="28"/>
      <c r="Q28" s="28"/>
      <c r="R28" s="28"/>
      <c r="S28" s="28"/>
      <c r="T28" s="28"/>
      <c r="U28" s="173">
        <v>802.11</v>
      </c>
      <c r="V28" s="174"/>
      <c r="W28" s="174"/>
      <c r="X28" s="174"/>
      <c r="Y28" s="174"/>
      <c r="Z28" s="174"/>
      <c r="AA28" s="174"/>
      <c r="AB28" s="174"/>
      <c r="AC28" s="175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85" t="s">
        <v>147</v>
      </c>
      <c r="AQ28" s="5">
        <v>1</v>
      </c>
      <c r="AS28" s="5">
        <v>1</v>
      </c>
      <c r="BD28" s="86">
        <f t="shared" si="1"/>
        <v>7.25</v>
      </c>
    </row>
    <row r="29" spans="1:56" ht="12.75">
      <c r="A29" s="130"/>
      <c r="B29" s="131"/>
      <c r="C29" s="72" t="s">
        <v>152</v>
      </c>
      <c r="D29" s="72" t="s">
        <v>117</v>
      </c>
      <c r="E29" s="72">
        <v>25</v>
      </c>
      <c r="G29" s="82"/>
      <c r="H29" s="60"/>
      <c r="I29" s="60"/>
      <c r="J29" s="176"/>
      <c r="K29" s="177"/>
      <c r="L29" s="177"/>
      <c r="M29" s="177"/>
      <c r="N29" s="28"/>
      <c r="O29" s="28"/>
      <c r="P29" s="28"/>
      <c r="Q29" s="28"/>
      <c r="R29" s="28"/>
      <c r="S29" s="28"/>
      <c r="T29" s="28"/>
      <c r="U29" s="176"/>
      <c r="V29" s="177"/>
      <c r="W29" s="177"/>
      <c r="X29" s="177"/>
      <c r="Y29" s="177"/>
      <c r="Z29" s="177"/>
      <c r="AA29" s="177"/>
      <c r="AB29" s="177"/>
      <c r="AC29" s="178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BD29" s="86">
        <f t="shared" si="1"/>
        <v>7.25</v>
      </c>
    </row>
    <row r="30" spans="1:56" ht="12.75">
      <c r="A30" s="130" t="s">
        <v>267</v>
      </c>
      <c r="B30" s="131">
        <v>50</v>
      </c>
      <c r="C30" s="73" t="s">
        <v>151</v>
      </c>
      <c r="D30" s="73" t="s">
        <v>117</v>
      </c>
      <c r="E30" s="73">
        <v>25</v>
      </c>
      <c r="G30" s="82"/>
      <c r="J30" s="173">
        <v>802.11</v>
      </c>
      <c r="K30" s="174"/>
      <c r="L30" s="174"/>
      <c r="M30" s="175"/>
      <c r="U30" s="173">
        <v>802.11</v>
      </c>
      <c r="V30" s="174"/>
      <c r="W30" s="174"/>
      <c r="X30" s="175"/>
      <c r="Z30" s="75"/>
      <c r="AA30" s="75"/>
      <c r="AO30" s="85" t="s">
        <v>145</v>
      </c>
      <c r="AQ30" s="5">
        <v>1</v>
      </c>
      <c r="AS30" s="5">
        <v>1</v>
      </c>
      <c r="AU30" s="5">
        <v>1</v>
      </c>
      <c r="BD30" s="86">
        <f t="shared" si="1"/>
        <v>7.25</v>
      </c>
    </row>
    <row r="31" spans="1:56" ht="12.75">
      <c r="A31" s="130"/>
      <c r="B31" s="131"/>
      <c r="C31" s="73" t="s">
        <v>152</v>
      </c>
      <c r="D31" s="73" t="s">
        <v>117</v>
      </c>
      <c r="E31" s="73">
        <v>25</v>
      </c>
      <c r="G31" s="82"/>
      <c r="J31" s="176"/>
      <c r="K31" s="177"/>
      <c r="L31" s="177"/>
      <c r="M31" s="178"/>
      <c r="U31" s="176"/>
      <c r="V31" s="177"/>
      <c r="W31" s="177"/>
      <c r="X31" s="178"/>
      <c r="Z31" s="75"/>
      <c r="AA31" s="75"/>
      <c r="BD31" s="86">
        <f t="shared" si="1"/>
        <v>7.25</v>
      </c>
    </row>
    <row r="32" spans="1:56" ht="12.75" customHeight="1">
      <c r="A32" s="74" t="s">
        <v>268</v>
      </c>
      <c r="B32" s="71"/>
      <c r="C32" s="73"/>
      <c r="D32" s="73" t="s">
        <v>117</v>
      </c>
      <c r="E32" s="73">
        <v>40</v>
      </c>
      <c r="J32" s="170">
        <v>802.16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2"/>
      <c r="AO32" s="85" t="s">
        <v>127</v>
      </c>
      <c r="AQ32" s="5">
        <v>2</v>
      </c>
      <c r="AR32" s="5">
        <v>1</v>
      </c>
      <c r="AU32" s="5">
        <v>1</v>
      </c>
      <c r="BD32" s="86">
        <f t="shared" si="1"/>
        <v>11</v>
      </c>
    </row>
    <row r="33" spans="1:56" ht="12.75">
      <c r="A33" s="74" t="s">
        <v>269</v>
      </c>
      <c r="B33" s="71"/>
      <c r="C33" s="72"/>
      <c r="D33" s="73"/>
      <c r="E33" s="73">
        <v>10</v>
      </c>
      <c r="G33" s="47" t="s">
        <v>230</v>
      </c>
      <c r="H33" s="214" t="s">
        <v>210</v>
      </c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2"/>
      <c r="AO33" s="85" t="s">
        <v>253</v>
      </c>
      <c r="BA33" s="5">
        <v>1</v>
      </c>
      <c r="BD33" s="86">
        <f t="shared" si="1"/>
        <v>3.5</v>
      </c>
    </row>
    <row r="34" spans="1:56" ht="12.75">
      <c r="A34" s="74" t="s">
        <v>270</v>
      </c>
      <c r="B34" s="71"/>
      <c r="C34" s="72"/>
      <c r="D34" s="73" t="s">
        <v>117</v>
      </c>
      <c r="E34" s="73">
        <v>30</v>
      </c>
      <c r="H34" s="5"/>
      <c r="J34" s="170">
        <v>802.11</v>
      </c>
      <c r="K34" s="171"/>
      <c r="L34" s="171"/>
      <c r="M34" s="171"/>
      <c r="N34" s="28"/>
      <c r="O34" s="28"/>
      <c r="P34" s="28"/>
      <c r="Q34" s="28"/>
      <c r="R34" s="28"/>
      <c r="S34" s="28"/>
      <c r="T34" s="28"/>
      <c r="U34" s="170">
        <v>802.11</v>
      </c>
      <c r="V34" s="171"/>
      <c r="W34" s="171"/>
      <c r="X34" s="171"/>
      <c r="Y34" s="171"/>
      <c r="Z34" s="171"/>
      <c r="AA34" s="171"/>
      <c r="AB34" s="171"/>
      <c r="AC34" s="172"/>
      <c r="AO34" s="85" t="s">
        <v>147</v>
      </c>
      <c r="AQ34" s="5">
        <v>1</v>
      </c>
      <c r="AR34" s="5">
        <v>1</v>
      </c>
      <c r="BD34" s="86">
        <f t="shared" si="1"/>
        <v>8.5</v>
      </c>
    </row>
    <row r="35" spans="1:56" ht="12.75">
      <c r="A35" s="74" t="s">
        <v>229</v>
      </c>
      <c r="B35" s="71"/>
      <c r="C35" s="72"/>
      <c r="D35" s="72" t="s">
        <v>117</v>
      </c>
      <c r="E35" s="73">
        <v>30</v>
      </c>
      <c r="J35" s="170">
        <v>802.16</v>
      </c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2"/>
      <c r="AO35" s="85" t="s">
        <v>147</v>
      </c>
      <c r="AQ35" s="5">
        <v>1</v>
      </c>
      <c r="AR35" s="5">
        <v>1</v>
      </c>
      <c r="BD35" s="86">
        <f t="shared" si="1"/>
        <v>8.5</v>
      </c>
    </row>
    <row r="36" spans="1:56" ht="12.75">
      <c r="A36" s="134" t="s">
        <v>271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170">
        <v>802.15</v>
      </c>
      <c r="V36" s="171"/>
      <c r="W36" s="171"/>
      <c r="X36" s="171"/>
      <c r="Y36" s="171"/>
      <c r="Z36" s="171"/>
      <c r="AA36" s="171"/>
      <c r="AB36" s="171"/>
      <c r="AC36" s="172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 t="s">
        <v>147</v>
      </c>
      <c r="AQ36" s="5">
        <v>1</v>
      </c>
      <c r="AR36" s="5">
        <v>1</v>
      </c>
      <c r="BD36" s="86">
        <f t="shared" si="1"/>
        <v>9.75</v>
      </c>
    </row>
    <row r="37" spans="1:56" ht="12.75">
      <c r="A37" s="135"/>
      <c r="B37" s="69"/>
      <c r="C37" s="70" t="s">
        <v>152</v>
      </c>
      <c r="D37" s="70" t="s">
        <v>117</v>
      </c>
      <c r="E37" s="70">
        <v>50</v>
      </c>
      <c r="H37" s="31"/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  <c r="AO37" s="1"/>
      <c r="BD37" s="86"/>
    </row>
    <row r="38" spans="1:56" ht="12.75">
      <c r="A38" s="135"/>
      <c r="B38" s="69"/>
      <c r="C38" s="70" t="s">
        <v>213</v>
      </c>
      <c r="D38" s="70" t="s">
        <v>117</v>
      </c>
      <c r="E38" s="70">
        <v>60</v>
      </c>
      <c r="H38" s="31"/>
      <c r="I38" s="29"/>
      <c r="J38" s="170">
        <v>802.11</v>
      </c>
      <c r="K38" s="171"/>
      <c r="L38" s="171"/>
      <c r="M38" s="172"/>
      <c r="N38" s="29"/>
      <c r="O38" s="29"/>
      <c r="P38" s="29"/>
      <c r="Q38" s="29"/>
      <c r="R38" s="29"/>
      <c r="S38" s="29"/>
      <c r="T38" s="29"/>
      <c r="U38" s="28"/>
      <c r="V38" s="28"/>
      <c r="W38" s="28"/>
      <c r="X38" s="28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" t="s">
        <v>145</v>
      </c>
      <c r="AQ38" s="5">
        <v>1</v>
      </c>
      <c r="AS38" s="5">
        <v>1</v>
      </c>
      <c r="AU38" s="5">
        <v>1</v>
      </c>
      <c r="BD38" s="86">
        <f t="shared" si="1"/>
        <v>16</v>
      </c>
    </row>
    <row r="39" spans="1:56" ht="12.75">
      <c r="A39" s="135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170">
        <v>802.3</v>
      </c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2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" t="s">
        <v>145</v>
      </c>
      <c r="AQ39" s="5">
        <v>1</v>
      </c>
      <c r="AS39" s="5">
        <v>1</v>
      </c>
      <c r="AU39" s="5">
        <v>1</v>
      </c>
      <c r="BD39" s="86">
        <f t="shared" si="1"/>
        <v>13.5</v>
      </c>
    </row>
    <row r="40" spans="1:56" ht="12.75">
      <c r="A40" s="135"/>
      <c r="B40" s="69"/>
      <c r="C40" s="70" t="s">
        <v>227</v>
      </c>
      <c r="D40" s="70" t="s">
        <v>117</v>
      </c>
      <c r="E40" s="70">
        <v>20</v>
      </c>
      <c r="H40" s="31"/>
      <c r="I40" s="29"/>
      <c r="J40" s="179">
        <v>802.15</v>
      </c>
      <c r="K40" s="180"/>
      <c r="L40" s="180"/>
      <c r="M40" s="181"/>
      <c r="N40" s="29"/>
      <c r="O40" s="28"/>
      <c r="P40" s="28"/>
      <c r="Q40" s="28"/>
      <c r="R40" s="28"/>
      <c r="S40" s="29"/>
      <c r="T40" s="29"/>
      <c r="U40" s="29"/>
      <c r="V40" s="29"/>
      <c r="W40" s="29"/>
      <c r="X40" s="29"/>
      <c r="Y40" s="29"/>
      <c r="Z40" s="179">
        <v>802.15</v>
      </c>
      <c r="AA40" s="180"/>
      <c r="AB40" s="180"/>
      <c r="AC40" s="181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1" t="s">
        <v>325</v>
      </c>
      <c r="AQ40" s="5">
        <v>2</v>
      </c>
      <c r="AR40" s="5">
        <v>1</v>
      </c>
      <c r="BD40" s="86">
        <f t="shared" si="1"/>
        <v>6</v>
      </c>
    </row>
    <row r="41" spans="1:56" ht="12.75">
      <c r="A41" s="135"/>
      <c r="B41" s="69"/>
      <c r="C41" s="70" t="s">
        <v>215</v>
      </c>
      <c r="D41" s="70" t="s">
        <v>117</v>
      </c>
      <c r="E41" s="70">
        <v>40</v>
      </c>
      <c r="H41" s="31"/>
      <c r="I41" s="29"/>
      <c r="J41" s="29"/>
      <c r="K41" s="29"/>
      <c r="L41" s="29"/>
      <c r="M41" s="170">
        <v>802.1</v>
      </c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2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" t="s">
        <v>74</v>
      </c>
      <c r="AQ41" s="5">
        <v>1</v>
      </c>
      <c r="AR41" s="5">
        <v>1</v>
      </c>
      <c r="BA41" s="5">
        <v>1</v>
      </c>
      <c r="BD41" s="86">
        <f t="shared" si="1"/>
        <v>11</v>
      </c>
    </row>
    <row r="42" spans="1:56" ht="12.75">
      <c r="A42" s="135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170">
        <v>802.3</v>
      </c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2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" t="s">
        <v>147</v>
      </c>
      <c r="AQ42" s="5">
        <v>1</v>
      </c>
      <c r="AR42" s="5">
        <v>1</v>
      </c>
      <c r="BD42" s="86">
        <f t="shared" si="1"/>
        <v>7.25</v>
      </c>
    </row>
    <row r="43" spans="1:56" ht="12.75">
      <c r="A43" s="135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179">
        <v>802.11</v>
      </c>
      <c r="L43" s="180"/>
      <c r="M43" s="181"/>
      <c r="N43" s="29"/>
      <c r="P43" s="28"/>
      <c r="Q43" s="28"/>
      <c r="R43" s="28"/>
      <c r="S43" s="28"/>
      <c r="T43" s="28"/>
      <c r="U43" s="170">
        <v>802.11</v>
      </c>
      <c r="V43" s="171"/>
      <c r="W43" s="171"/>
      <c r="X43" s="172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" t="s">
        <v>147</v>
      </c>
      <c r="AQ43" s="5">
        <v>1</v>
      </c>
      <c r="AR43" s="5">
        <v>1</v>
      </c>
      <c r="BD43" s="86">
        <f t="shared" si="1"/>
        <v>11</v>
      </c>
    </row>
    <row r="44" spans="1:56" ht="12.75">
      <c r="A44" s="135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170">
        <v>802.1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2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" t="s">
        <v>74</v>
      </c>
      <c r="AQ44" s="5">
        <v>1</v>
      </c>
      <c r="AR44" s="5">
        <v>1</v>
      </c>
      <c r="BA44" s="5">
        <v>1</v>
      </c>
      <c r="BD44" s="86">
        <f t="shared" si="1"/>
        <v>7.25</v>
      </c>
    </row>
    <row r="45" spans="1:56" ht="12.75">
      <c r="A45" s="135"/>
      <c r="B45" s="69"/>
      <c r="C45" s="70" t="s">
        <v>272</v>
      </c>
      <c r="D45" s="70" t="s">
        <v>117</v>
      </c>
      <c r="E45" s="70">
        <v>75</v>
      </c>
      <c r="H45" s="31"/>
      <c r="I45" s="29"/>
      <c r="J45" s="29"/>
      <c r="K45" s="170">
        <v>802.3</v>
      </c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2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1" t="s">
        <v>145</v>
      </c>
      <c r="AQ45" s="5">
        <v>1</v>
      </c>
      <c r="AS45" s="5">
        <v>1</v>
      </c>
      <c r="AU45" s="5">
        <v>1</v>
      </c>
      <c r="BD45" s="86">
        <f t="shared" si="1"/>
        <v>19.75</v>
      </c>
    </row>
    <row r="46" spans="1:56" ht="12.75">
      <c r="A46" s="135"/>
      <c r="B46" s="69"/>
      <c r="C46" s="70" t="s">
        <v>273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170">
        <v>802.1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2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74</v>
      </c>
      <c r="AQ46" s="5">
        <v>1</v>
      </c>
      <c r="AR46" s="5">
        <v>1</v>
      </c>
      <c r="BB46" s="5">
        <v>1</v>
      </c>
      <c r="BD46" s="86">
        <f t="shared" si="1"/>
        <v>11</v>
      </c>
    </row>
    <row r="47" spans="1:56" ht="12.75">
      <c r="A47" s="136"/>
      <c r="B47" s="69"/>
      <c r="C47" s="70" t="s">
        <v>274</v>
      </c>
      <c r="D47" s="70" t="s">
        <v>117</v>
      </c>
      <c r="E47" s="70">
        <v>50</v>
      </c>
      <c r="H47" s="31"/>
      <c r="I47" s="29"/>
      <c r="J47" s="170">
        <v>802.11</v>
      </c>
      <c r="K47" s="171"/>
      <c r="L47" s="171"/>
      <c r="M47" s="171"/>
      <c r="N47" s="28"/>
      <c r="O47" s="28"/>
      <c r="P47" s="28"/>
      <c r="Q47" s="28"/>
      <c r="R47" s="28"/>
      <c r="S47" s="29"/>
      <c r="T47" s="29"/>
      <c r="U47" s="179">
        <v>802.11</v>
      </c>
      <c r="V47" s="180"/>
      <c r="W47" s="180"/>
      <c r="X47" s="181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1" t="s">
        <v>145</v>
      </c>
      <c r="AQ47" s="5">
        <v>1</v>
      </c>
      <c r="AS47" s="5">
        <v>1</v>
      </c>
      <c r="AU47" s="5">
        <v>1</v>
      </c>
      <c r="BD47" s="86">
        <f t="shared" si="1"/>
        <v>13.5</v>
      </c>
    </row>
    <row r="48" spans="1:45" ht="13.5" customHeight="1">
      <c r="A48" s="132" t="s">
        <v>275</v>
      </c>
      <c r="B48" s="133">
        <f>SUM(E48:E49)</f>
        <v>175</v>
      </c>
      <c r="C48" s="89" t="s">
        <v>151</v>
      </c>
      <c r="D48" s="89" t="s">
        <v>117</v>
      </c>
      <c r="E48" s="89">
        <v>100</v>
      </c>
      <c r="L48" s="29"/>
      <c r="M48" s="29"/>
      <c r="N48" s="29"/>
      <c r="O48" s="29"/>
      <c r="T48" s="29"/>
      <c r="U48" s="29"/>
      <c r="V48" s="29"/>
      <c r="W48" s="29"/>
      <c r="X48" s="29"/>
      <c r="Y48" s="29"/>
      <c r="Z48" s="29"/>
      <c r="AA48" s="29"/>
      <c r="AQ48" s="5">
        <v>2</v>
      </c>
      <c r="AS48" s="5">
        <v>1</v>
      </c>
    </row>
    <row r="49" spans="1:5" ht="12.75">
      <c r="A49" s="132"/>
      <c r="B49" s="133"/>
      <c r="C49" s="89" t="s">
        <v>152</v>
      </c>
      <c r="D49" s="89" t="s">
        <v>117</v>
      </c>
      <c r="E49" s="89">
        <v>75</v>
      </c>
    </row>
    <row r="50" spans="1:8" ht="12.75">
      <c r="A50" s="98" t="s">
        <v>307</v>
      </c>
      <c r="B50" s="99"/>
      <c r="C50" s="89"/>
      <c r="D50" s="89" t="s">
        <v>117</v>
      </c>
      <c r="E50" s="89">
        <v>40</v>
      </c>
      <c r="G50" s="47"/>
      <c r="H50" s="5"/>
    </row>
    <row r="51" spans="1:8" ht="12.75">
      <c r="A51" s="98" t="s">
        <v>308</v>
      </c>
      <c r="B51" s="99"/>
      <c r="C51" s="89"/>
      <c r="D51" s="89" t="s">
        <v>117</v>
      </c>
      <c r="E51" s="89">
        <v>40</v>
      </c>
      <c r="G51" s="47"/>
      <c r="H51" s="5"/>
    </row>
    <row r="52" spans="1:5" ht="12.75">
      <c r="A52" s="98" t="s">
        <v>309</v>
      </c>
      <c r="B52" s="99"/>
      <c r="C52" s="89"/>
      <c r="D52" s="89" t="s">
        <v>117</v>
      </c>
      <c r="E52" s="89">
        <v>40</v>
      </c>
    </row>
    <row r="53" spans="1:57" s="92" customFormat="1" ht="12.75">
      <c r="A53" s="98" t="s">
        <v>310</v>
      </c>
      <c r="B53" s="99"/>
      <c r="C53" s="89"/>
      <c r="D53" s="89" t="s">
        <v>72</v>
      </c>
      <c r="E53" s="89">
        <v>20</v>
      </c>
      <c r="G53" s="47"/>
      <c r="H53" s="93"/>
      <c r="AO53" s="85"/>
      <c r="BD53" s="53"/>
      <c r="BE53" s="105"/>
    </row>
    <row r="54" spans="41:56" ht="12.75">
      <c r="AO54" s="85" t="s">
        <v>257</v>
      </c>
      <c r="AP54" s="5">
        <f aca="true" t="shared" si="2" ref="AP54:BD54">SUM(AP4:AP53)</f>
        <v>6</v>
      </c>
      <c r="AQ54" s="5">
        <f t="shared" si="2"/>
        <v>42</v>
      </c>
      <c r="AR54" s="5">
        <f t="shared" si="2"/>
        <v>16</v>
      </c>
      <c r="AS54" s="5">
        <f t="shared" si="2"/>
        <v>15</v>
      </c>
      <c r="AT54" s="5">
        <f t="shared" si="2"/>
        <v>4</v>
      </c>
      <c r="AU54" s="5">
        <f t="shared" si="2"/>
        <v>20</v>
      </c>
      <c r="AV54" s="5">
        <f t="shared" si="2"/>
        <v>9</v>
      </c>
      <c r="AW54" s="5">
        <f t="shared" si="2"/>
        <v>4</v>
      </c>
      <c r="AX54" s="5">
        <f t="shared" si="2"/>
        <v>7</v>
      </c>
      <c r="AY54" s="5">
        <f t="shared" si="2"/>
        <v>0</v>
      </c>
      <c r="AZ54" s="5">
        <f t="shared" si="2"/>
        <v>6</v>
      </c>
      <c r="BA54" s="5">
        <f t="shared" si="2"/>
        <v>5</v>
      </c>
      <c r="BB54" s="5">
        <f t="shared" si="2"/>
        <v>2</v>
      </c>
      <c r="BC54" s="5">
        <f t="shared" si="2"/>
        <v>0</v>
      </c>
      <c r="BD54" s="53">
        <f t="shared" si="2"/>
        <v>738.5</v>
      </c>
    </row>
  </sheetData>
  <mergeCells count="73">
    <mergeCell ref="J47:M47"/>
    <mergeCell ref="J28:M29"/>
    <mergeCell ref="K43:M43"/>
    <mergeCell ref="J10:AC10"/>
    <mergeCell ref="J24:M25"/>
    <mergeCell ref="J18:M18"/>
    <mergeCell ref="J40:M40"/>
    <mergeCell ref="U47:X47"/>
    <mergeCell ref="M46:AA46"/>
    <mergeCell ref="U43:X43"/>
    <mergeCell ref="K45:AC45"/>
    <mergeCell ref="J38:M38"/>
    <mergeCell ref="K42:AC42"/>
    <mergeCell ref="K39:AC39"/>
    <mergeCell ref="M41:AA41"/>
    <mergeCell ref="M44:AA44"/>
    <mergeCell ref="Z40:AC40"/>
    <mergeCell ref="A48:A49"/>
    <mergeCell ref="B48:B49"/>
    <mergeCell ref="A36:A47"/>
    <mergeCell ref="H20:I20"/>
    <mergeCell ref="A4:A7"/>
    <mergeCell ref="B4:B7"/>
    <mergeCell ref="A8:A15"/>
    <mergeCell ref="B8:B15"/>
    <mergeCell ref="AU2:AW2"/>
    <mergeCell ref="BD2:BD3"/>
    <mergeCell ref="AX2:AX3"/>
    <mergeCell ref="AY2:AY3"/>
    <mergeCell ref="BB2:BB3"/>
    <mergeCell ref="BC2:BC3"/>
    <mergeCell ref="AZ2:AZ3"/>
    <mergeCell ref="BA2:BA3"/>
    <mergeCell ref="U12:X12"/>
    <mergeCell ref="J13:AJ13"/>
    <mergeCell ref="L15:AA15"/>
    <mergeCell ref="W1:AD1"/>
    <mergeCell ref="C2:D2"/>
    <mergeCell ref="AR2:AT2"/>
    <mergeCell ref="H16:AN17"/>
    <mergeCell ref="J5:AC5"/>
    <mergeCell ref="J4:AC4"/>
    <mergeCell ref="J6:AC6"/>
    <mergeCell ref="K7:AC7"/>
    <mergeCell ref="J8:AC8"/>
    <mergeCell ref="J9:AC9"/>
    <mergeCell ref="J14:AJ14"/>
    <mergeCell ref="A16:A17"/>
    <mergeCell ref="B16:B17"/>
    <mergeCell ref="B28:B29"/>
    <mergeCell ref="A26:A27"/>
    <mergeCell ref="B26:B27"/>
    <mergeCell ref="A28:A29"/>
    <mergeCell ref="A24:A25"/>
    <mergeCell ref="U36:AC36"/>
    <mergeCell ref="U34:AC34"/>
    <mergeCell ref="K23:AC23"/>
    <mergeCell ref="B24:B25"/>
    <mergeCell ref="A30:A31"/>
    <mergeCell ref="B30:B31"/>
    <mergeCell ref="J30:M31"/>
    <mergeCell ref="U30:X31"/>
    <mergeCell ref="U24:AC25"/>
    <mergeCell ref="U18:W18"/>
    <mergeCell ref="J35:AC35"/>
    <mergeCell ref="J32:AC32"/>
    <mergeCell ref="H33:AN33"/>
    <mergeCell ref="J34:M34"/>
    <mergeCell ref="J19:AC19"/>
    <mergeCell ref="J26:AC27"/>
    <mergeCell ref="U20:W20"/>
    <mergeCell ref="U28:AC29"/>
    <mergeCell ref="J22:AK22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75" zoomScaleSheetLayoutView="75" workbookViewId="0" topLeftCell="A1">
      <pane xSplit="20" ySplit="13" topLeftCell="V19" activePane="bottomRight" state="frozen"/>
      <selection pane="topLeft" activeCell="A1" sqref="A1"/>
      <selection pane="topRight" activeCell="U1" sqref="U1"/>
      <selection pane="bottomLeft" activeCell="A18" sqref="A18"/>
      <selection pane="bottomRight" activeCell="K40" sqref="K40:Q40"/>
    </sheetView>
  </sheetViews>
  <sheetFormatPr defaultColWidth="9.140625" defaultRowHeight="12.75"/>
  <cols>
    <col min="1" max="1" width="11.28125" style="37" customWidth="1"/>
    <col min="2" max="2" width="5.8515625" style="5" customWidth="1"/>
    <col min="3" max="3" width="3.7109375" style="50" customWidth="1"/>
    <col min="4" max="4" width="5.57421875" style="32" customWidth="1"/>
    <col min="5" max="5" width="4.8515625" style="37" customWidth="1"/>
    <col min="6" max="6" width="5.7109375" style="5" customWidth="1"/>
    <col min="7" max="7" width="9.140625" style="38" customWidth="1"/>
    <col min="8" max="8" width="4.00390625" style="33" customWidth="1"/>
    <col min="9" max="16" width="4.00390625" style="5" customWidth="1"/>
    <col min="17" max="40" width="3.00390625" style="5" customWidth="1"/>
    <col min="41" max="41" width="18.57421875" style="85" customWidth="1"/>
    <col min="42" max="43" width="7.00390625" style="5" customWidth="1"/>
    <col min="44" max="45" width="5.28125" style="5" customWidth="1"/>
    <col min="46" max="49" width="7.00390625" style="5" customWidth="1"/>
    <col min="50" max="50" width="6.28125" style="5" customWidth="1"/>
    <col min="51" max="51" width="5.8515625" style="5" customWidth="1"/>
    <col min="52" max="55" width="7.00390625" style="5" customWidth="1"/>
    <col min="56" max="56" width="7.00390625" style="53" customWidth="1"/>
    <col min="57" max="16384" width="9.140625" style="5" customWidth="1"/>
  </cols>
  <sheetData>
    <row r="1" spans="1:56" s="6" customFormat="1" ht="12.75" customHeight="1" thickBot="1">
      <c r="A1" s="34" t="s">
        <v>155</v>
      </c>
      <c r="B1" s="35" t="s">
        <v>311</v>
      </c>
      <c r="C1" s="48"/>
      <c r="D1" s="39"/>
      <c r="E1" s="43"/>
      <c r="F1" s="44"/>
      <c r="G1" s="45"/>
      <c r="H1" s="41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3"/>
      <c r="U1" s="13"/>
      <c r="V1" s="13"/>
      <c r="W1" s="119"/>
      <c r="X1" s="119"/>
      <c r="Y1" s="119"/>
      <c r="Z1" s="119"/>
      <c r="AA1" s="119"/>
      <c r="AB1" s="119"/>
      <c r="AC1" s="119"/>
      <c r="AD1" s="119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83"/>
      <c r="AP1" s="14" t="s">
        <v>156</v>
      </c>
      <c r="AQ1" s="15"/>
      <c r="AR1" s="16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7"/>
    </row>
    <row r="2" spans="1:57" s="7" customFormat="1" ht="34.5">
      <c r="A2" s="19" t="s">
        <v>157</v>
      </c>
      <c r="B2" s="20"/>
      <c r="C2" s="138" t="s">
        <v>158</v>
      </c>
      <c r="D2" s="139"/>
      <c r="E2" s="19" t="s">
        <v>159</v>
      </c>
      <c r="F2" s="21" t="s">
        <v>160</v>
      </c>
      <c r="G2" s="36" t="s">
        <v>161</v>
      </c>
      <c r="H2" s="42" t="s">
        <v>162</v>
      </c>
      <c r="I2" s="22" t="s">
        <v>163</v>
      </c>
      <c r="J2" s="22" t="s">
        <v>164</v>
      </c>
      <c r="K2" s="22" t="s">
        <v>165</v>
      </c>
      <c r="L2" s="22" t="s">
        <v>166</v>
      </c>
      <c r="M2" s="22" t="s">
        <v>167</v>
      </c>
      <c r="N2" s="22" t="s">
        <v>168</v>
      </c>
      <c r="O2" s="22" t="s">
        <v>169</v>
      </c>
      <c r="P2" s="22" t="s">
        <v>170</v>
      </c>
      <c r="Q2" s="22" t="s">
        <v>171</v>
      </c>
      <c r="R2" s="22" t="s">
        <v>172</v>
      </c>
      <c r="S2" s="22" t="s">
        <v>173</v>
      </c>
      <c r="T2" s="22" t="s">
        <v>174</v>
      </c>
      <c r="U2" s="22" t="s">
        <v>175</v>
      </c>
      <c r="V2" s="22" t="s">
        <v>176</v>
      </c>
      <c r="W2" s="22" t="s">
        <v>177</v>
      </c>
      <c r="X2" s="22" t="s">
        <v>178</v>
      </c>
      <c r="Y2" s="22" t="s">
        <v>179</v>
      </c>
      <c r="Z2" s="22" t="s">
        <v>180</v>
      </c>
      <c r="AA2" s="22" t="s">
        <v>181</v>
      </c>
      <c r="AB2" s="22" t="s">
        <v>182</v>
      </c>
      <c r="AC2" s="22" t="s">
        <v>183</v>
      </c>
      <c r="AD2" s="22" t="s">
        <v>184</v>
      </c>
      <c r="AE2" s="22" t="s">
        <v>185</v>
      </c>
      <c r="AF2" s="22" t="s">
        <v>186</v>
      </c>
      <c r="AG2" s="22" t="s">
        <v>187</v>
      </c>
      <c r="AH2" s="22" t="s">
        <v>188</v>
      </c>
      <c r="AI2" s="22" t="s">
        <v>189</v>
      </c>
      <c r="AJ2" s="22" t="s">
        <v>190</v>
      </c>
      <c r="AK2" s="22" t="s">
        <v>191</v>
      </c>
      <c r="AL2" s="22" t="s">
        <v>192</v>
      </c>
      <c r="AM2" s="22" t="s">
        <v>193</v>
      </c>
      <c r="AN2" s="26" t="s">
        <v>194</v>
      </c>
      <c r="AO2" s="84"/>
      <c r="AP2" s="24" t="s">
        <v>195</v>
      </c>
      <c r="AQ2" s="21" t="s">
        <v>196</v>
      </c>
      <c r="AR2" s="138" t="s">
        <v>197</v>
      </c>
      <c r="AS2" s="138"/>
      <c r="AT2" s="138"/>
      <c r="AU2" s="138" t="s">
        <v>198</v>
      </c>
      <c r="AV2" s="138"/>
      <c r="AW2" s="138"/>
      <c r="AX2" s="115" t="s">
        <v>199</v>
      </c>
      <c r="AY2" s="115" t="s">
        <v>200</v>
      </c>
      <c r="AZ2" s="115" t="s">
        <v>114</v>
      </c>
      <c r="BA2" s="117" t="s">
        <v>254</v>
      </c>
      <c r="BB2" s="115" t="s">
        <v>99</v>
      </c>
      <c r="BC2" s="117" t="s">
        <v>201</v>
      </c>
      <c r="BD2" s="113" t="s">
        <v>202</v>
      </c>
      <c r="BE2" s="10"/>
    </row>
    <row r="3" spans="1:57" s="6" customFormat="1" ht="13.5" thickBot="1">
      <c r="A3" s="23"/>
      <c r="B3" s="8"/>
      <c r="C3" s="49"/>
      <c r="D3" s="40"/>
      <c r="E3" s="23"/>
      <c r="F3" s="8"/>
      <c r="G3" s="27"/>
      <c r="H3" s="25"/>
      <c r="I3" s="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102"/>
      <c r="AP3" s="25"/>
      <c r="AQ3" s="9"/>
      <c r="AR3" s="9" t="s">
        <v>203</v>
      </c>
      <c r="AS3" s="9" t="s">
        <v>204</v>
      </c>
      <c r="AT3" s="9" t="s">
        <v>205</v>
      </c>
      <c r="AU3" s="9" t="s">
        <v>206</v>
      </c>
      <c r="AV3" s="9" t="s">
        <v>207</v>
      </c>
      <c r="AW3" s="9" t="s">
        <v>208</v>
      </c>
      <c r="AX3" s="116"/>
      <c r="AY3" s="116"/>
      <c r="AZ3" s="116"/>
      <c r="BA3" s="118"/>
      <c r="BB3" s="116"/>
      <c r="BC3" s="118"/>
      <c r="BD3" s="114"/>
      <c r="BE3" s="11"/>
    </row>
    <row r="4" spans="1:56" s="18" customFormat="1" ht="12.75">
      <c r="A4" s="137" t="s">
        <v>258</v>
      </c>
      <c r="B4" s="112">
        <f>SUM(E4:E7)</f>
        <v>1200</v>
      </c>
      <c r="C4" s="68" t="s">
        <v>151</v>
      </c>
      <c r="D4" s="80" t="s">
        <v>117</v>
      </c>
      <c r="E4" s="80">
        <v>250</v>
      </c>
      <c r="G4" s="47"/>
      <c r="H4" s="57"/>
      <c r="I4" s="58"/>
      <c r="J4" s="194">
        <v>802.2</v>
      </c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  <c r="AD4" s="29"/>
      <c r="AE4" s="29"/>
      <c r="AF4" s="29"/>
      <c r="AG4" s="29"/>
      <c r="AH4" s="29"/>
      <c r="AI4" s="29"/>
      <c r="AJ4" s="29"/>
      <c r="AK4" s="29"/>
      <c r="AL4" s="29"/>
      <c r="AM4" s="58"/>
      <c r="AN4" s="58"/>
      <c r="AO4" s="103" t="s">
        <v>277</v>
      </c>
      <c r="AQ4" s="18">
        <v>2</v>
      </c>
      <c r="AT4" s="18">
        <v>1</v>
      </c>
      <c r="AU4" s="18">
        <v>2</v>
      </c>
      <c r="AV4" s="18">
        <v>2</v>
      </c>
      <c r="AX4" s="18">
        <v>1</v>
      </c>
      <c r="AZ4" s="18">
        <v>1</v>
      </c>
      <c r="BD4" s="52">
        <f aca="true" t="shared" si="0" ref="BD4:BD10">E4/4+1</f>
        <v>63.5</v>
      </c>
    </row>
    <row r="5" spans="1:56" ht="12.75">
      <c r="A5" s="137"/>
      <c r="B5" s="112"/>
      <c r="C5" s="68" t="s">
        <v>152</v>
      </c>
      <c r="D5" s="68" t="s">
        <v>117</v>
      </c>
      <c r="E5" s="68">
        <v>450</v>
      </c>
      <c r="G5" s="47" t="s">
        <v>365</v>
      </c>
      <c r="H5" s="31"/>
      <c r="I5" s="29"/>
      <c r="J5" s="170">
        <v>802.11</v>
      </c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2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103" t="s">
        <v>218</v>
      </c>
      <c r="AP5" s="5">
        <v>1</v>
      </c>
      <c r="AQ5" s="5">
        <v>2</v>
      </c>
      <c r="AT5" s="5">
        <v>1</v>
      </c>
      <c r="AU5" s="5">
        <v>2</v>
      </c>
      <c r="AV5" s="5">
        <v>2</v>
      </c>
      <c r="AW5" s="5">
        <v>1</v>
      </c>
      <c r="AX5" s="5">
        <v>1</v>
      </c>
      <c r="AZ5" s="5">
        <v>1</v>
      </c>
      <c r="BD5" s="52">
        <f t="shared" si="0"/>
        <v>113.5</v>
      </c>
    </row>
    <row r="6" spans="1:56" ht="12.75">
      <c r="A6" s="137"/>
      <c r="B6" s="112"/>
      <c r="C6" s="68" t="s">
        <v>213</v>
      </c>
      <c r="D6" s="68" t="s">
        <v>117</v>
      </c>
      <c r="E6" s="68">
        <v>300</v>
      </c>
      <c r="G6" s="47" t="s">
        <v>365</v>
      </c>
      <c r="H6" s="31"/>
      <c r="I6" s="29"/>
      <c r="J6" s="170">
        <v>802.16</v>
      </c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2"/>
      <c r="AL6" s="29"/>
      <c r="AM6" s="29"/>
      <c r="AN6" s="29"/>
      <c r="AO6" s="103" t="s">
        <v>48</v>
      </c>
      <c r="AQ6" s="5">
        <v>2</v>
      </c>
      <c r="AT6" s="5">
        <v>1</v>
      </c>
      <c r="AU6" s="5">
        <v>1</v>
      </c>
      <c r="AV6" s="5">
        <v>2</v>
      </c>
      <c r="AX6" s="5">
        <v>1</v>
      </c>
      <c r="AZ6" s="5">
        <v>1</v>
      </c>
      <c r="BD6" s="52">
        <f t="shared" si="0"/>
        <v>76</v>
      </c>
    </row>
    <row r="7" spans="1:56" ht="12.75">
      <c r="A7" s="137"/>
      <c r="B7" s="112"/>
      <c r="C7" s="68" t="s">
        <v>214</v>
      </c>
      <c r="D7" s="68" t="s">
        <v>117</v>
      </c>
      <c r="E7" s="68">
        <v>200</v>
      </c>
      <c r="G7" s="47"/>
      <c r="H7" s="31"/>
      <c r="I7" s="29"/>
      <c r="J7" s="29"/>
      <c r="K7" s="170">
        <v>802.3</v>
      </c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2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103" t="s">
        <v>246</v>
      </c>
      <c r="AP7" s="5">
        <v>1</v>
      </c>
      <c r="AQ7" s="5">
        <v>2</v>
      </c>
      <c r="AT7" s="5">
        <v>1</v>
      </c>
      <c r="AU7" s="5">
        <v>1</v>
      </c>
      <c r="AV7" s="5">
        <v>2</v>
      </c>
      <c r="AW7" s="5">
        <v>1</v>
      </c>
      <c r="AX7" s="5">
        <v>1</v>
      </c>
      <c r="AZ7" s="5">
        <v>1</v>
      </c>
      <c r="BD7" s="52">
        <f t="shared" si="0"/>
        <v>51</v>
      </c>
    </row>
    <row r="8" spans="1:56" ht="12.75">
      <c r="A8" s="137" t="s">
        <v>259</v>
      </c>
      <c r="B8" s="112">
        <v>1200</v>
      </c>
      <c r="C8" s="68" t="s">
        <v>151</v>
      </c>
      <c r="D8" s="68" t="s">
        <v>117</v>
      </c>
      <c r="E8" s="68">
        <v>100</v>
      </c>
      <c r="H8" s="31"/>
      <c r="I8" s="29"/>
      <c r="J8" s="170">
        <v>802.15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2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" t="s">
        <v>316</v>
      </c>
      <c r="AP8" s="5">
        <v>1</v>
      </c>
      <c r="AQ8" s="5">
        <v>2</v>
      </c>
      <c r="AS8" s="5">
        <v>1</v>
      </c>
      <c r="AU8" s="5">
        <v>1</v>
      </c>
      <c r="AW8" s="5">
        <v>1</v>
      </c>
      <c r="AX8" s="5">
        <v>1</v>
      </c>
      <c r="AZ8" s="5">
        <v>1</v>
      </c>
      <c r="BD8" s="52">
        <f t="shared" si="0"/>
        <v>26</v>
      </c>
    </row>
    <row r="9" spans="1:56" ht="12.75">
      <c r="A9" s="137"/>
      <c r="B9" s="112"/>
      <c r="C9" s="68" t="s">
        <v>152</v>
      </c>
      <c r="D9" s="68" t="s">
        <v>117</v>
      </c>
      <c r="E9" s="68">
        <v>80</v>
      </c>
      <c r="H9" s="31"/>
      <c r="I9" s="29"/>
      <c r="J9" s="170">
        <v>802.16</v>
      </c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2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1" t="s">
        <v>127</v>
      </c>
      <c r="AQ9" s="5">
        <v>2</v>
      </c>
      <c r="AS9" s="5">
        <v>1</v>
      </c>
      <c r="AU9" s="5">
        <v>1</v>
      </c>
      <c r="BD9" s="52">
        <f t="shared" si="0"/>
        <v>21</v>
      </c>
    </row>
    <row r="10" spans="1:56" ht="12.75">
      <c r="A10" s="137"/>
      <c r="B10" s="112"/>
      <c r="C10" s="68" t="s">
        <v>213</v>
      </c>
      <c r="D10" s="68" t="s">
        <v>117</v>
      </c>
      <c r="E10" s="68">
        <v>100</v>
      </c>
      <c r="G10" s="38" t="s">
        <v>131</v>
      </c>
      <c r="H10" s="31"/>
      <c r="I10" s="29"/>
      <c r="J10" s="170">
        <v>802.21</v>
      </c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2"/>
      <c r="AK10" s="29"/>
      <c r="AL10" s="29"/>
      <c r="AM10" s="29"/>
      <c r="AN10" s="29"/>
      <c r="AO10" s="1" t="s">
        <v>342</v>
      </c>
      <c r="AP10" s="5">
        <v>1</v>
      </c>
      <c r="AQ10" s="5">
        <v>1</v>
      </c>
      <c r="AS10" s="5">
        <v>1</v>
      </c>
      <c r="AU10" s="5">
        <v>1</v>
      </c>
      <c r="AW10" s="5">
        <v>1</v>
      </c>
      <c r="AX10" s="5">
        <v>1</v>
      </c>
      <c r="AZ10" s="5">
        <v>1</v>
      </c>
      <c r="BD10" s="52">
        <f t="shared" si="0"/>
        <v>26</v>
      </c>
    </row>
    <row r="11" spans="1:56" ht="12.75">
      <c r="A11" s="137"/>
      <c r="B11" s="112"/>
      <c r="C11" s="68" t="s">
        <v>214</v>
      </c>
      <c r="D11" s="68"/>
      <c r="E11" s="68"/>
      <c r="H11" s="31"/>
      <c r="I11" s="2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BD11" s="52"/>
    </row>
    <row r="12" spans="1:56" ht="12.75">
      <c r="A12" s="137"/>
      <c r="B12" s="112"/>
      <c r="C12" s="68" t="s">
        <v>227</v>
      </c>
      <c r="D12" s="68" t="s">
        <v>117</v>
      </c>
      <c r="E12" s="68">
        <v>100</v>
      </c>
      <c r="H12" s="31"/>
      <c r="I12" s="29"/>
      <c r="J12" s="206" t="s">
        <v>350</v>
      </c>
      <c r="K12" s="207"/>
      <c r="L12" s="207"/>
      <c r="M12" s="207"/>
      <c r="N12" s="207"/>
      <c r="O12" s="207"/>
      <c r="P12" s="207"/>
      <c r="Q12" s="207"/>
      <c r="R12" s="207"/>
      <c r="S12" s="20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1" t="s">
        <v>366</v>
      </c>
      <c r="AP12" s="5">
        <v>1</v>
      </c>
      <c r="AQ12" s="5">
        <v>1</v>
      </c>
      <c r="AS12" s="5">
        <v>1</v>
      </c>
      <c r="AU12" s="5">
        <v>1</v>
      </c>
      <c r="BD12" s="52">
        <f>E12/4+1</f>
        <v>26</v>
      </c>
    </row>
    <row r="13" spans="1:56" ht="12.75">
      <c r="A13" s="137"/>
      <c r="B13" s="112"/>
      <c r="C13" s="68" t="s">
        <v>215</v>
      </c>
      <c r="D13" s="68" t="s">
        <v>117</v>
      </c>
      <c r="E13" s="68">
        <v>125</v>
      </c>
      <c r="H13" s="31"/>
      <c r="I13" s="29"/>
      <c r="J13" s="170">
        <v>802.22</v>
      </c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2"/>
      <c r="AK13" s="29"/>
      <c r="AL13" s="29"/>
      <c r="AM13" s="29"/>
      <c r="AN13" s="29"/>
      <c r="AO13" s="85" t="s">
        <v>366</v>
      </c>
      <c r="AP13" s="5">
        <v>1</v>
      </c>
      <c r="AQ13" s="5">
        <v>1</v>
      </c>
      <c r="AS13" s="5">
        <v>1</v>
      </c>
      <c r="AU13" s="5">
        <v>1</v>
      </c>
      <c r="BD13" s="52">
        <f>E13/4+1</f>
        <v>32.25</v>
      </c>
    </row>
    <row r="14" spans="1:56" ht="12.75">
      <c r="A14" s="137"/>
      <c r="B14" s="112"/>
      <c r="C14" s="68" t="s">
        <v>216</v>
      </c>
      <c r="D14" s="68" t="s">
        <v>117</v>
      </c>
      <c r="E14" s="68">
        <v>60</v>
      </c>
      <c r="G14" s="47"/>
      <c r="H14" s="31"/>
      <c r="I14" s="29"/>
      <c r="J14" s="170">
        <v>802.22</v>
      </c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28"/>
      <c r="AE14" s="28"/>
      <c r="AF14" s="28"/>
      <c r="AG14" s="28"/>
      <c r="AH14" s="28"/>
      <c r="AI14" s="28"/>
      <c r="AJ14" s="28"/>
      <c r="AK14" s="29"/>
      <c r="AL14" s="29"/>
      <c r="AM14" s="29"/>
      <c r="AN14" s="29"/>
      <c r="AO14" s="1" t="s">
        <v>145</v>
      </c>
      <c r="AQ14" s="5">
        <v>1</v>
      </c>
      <c r="AS14" s="5">
        <v>1</v>
      </c>
      <c r="AU14" s="5">
        <v>1</v>
      </c>
      <c r="BD14" s="52">
        <f>E14/4+1</f>
        <v>16</v>
      </c>
    </row>
    <row r="15" spans="1:56" ht="12.75">
      <c r="A15" s="137"/>
      <c r="B15" s="112"/>
      <c r="C15" s="68" t="s">
        <v>217</v>
      </c>
      <c r="D15" s="68" t="s">
        <v>117</v>
      </c>
      <c r="E15" s="68">
        <v>150</v>
      </c>
      <c r="G15" s="47"/>
      <c r="H15" s="31"/>
      <c r="I15" s="29"/>
      <c r="J15" s="101"/>
      <c r="K15" s="101"/>
      <c r="L15" s="170">
        <v>802.1</v>
      </c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2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1" t="s">
        <v>136</v>
      </c>
      <c r="AQ15" s="5">
        <v>1</v>
      </c>
      <c r="AS15" s="5">
        <v>1</v>
      </c>
      <c r="AU15" s="5">
        <v>1</v>
      </c>
      <c r="AV15" s="5">
        <v>1</v>
      </c>
      <c r="AX15" s="5">
        <v>1</v>
      </c>
      <c r="BB15" s="5">
        <v>1</v>
      </c>
      <c r="BD15" s="52">
        <f>E15/4+1</f>
        <v>38.5</v>
      </c>
    </row>
    <row r="16" spans="1:56" ht="12.75">
      <c r="A16" s="137" t="s">
        <v>260</v>
      </c>
      <c r="B16" s="112"/>
      <c r="C16" s="68" t="s">
        <v>151</v>
      </c>
      <c r="D16" s="68" t="s">
        <v>72</v>
      </c>
      <c r="E16" s="68">
        <v>30</v>
      </c>
      <c r="G16" s="47" t="s">
        <v>94</v>
      </c>
      <c r="H16" s="173" t="s">
        <v>211</v>
      </c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5"/>
      <c r="AO16" s="54" t="s">
        <v>379</v>
      </c>
      <c r="BA16" s="5">
        <v>1</v>
      </c>
      <c r="BD16" s="52">
        <v>10</v>
      </c>
    </row>
    <row r="17" spans="1:56" ht="12.75">
      <c r="A17" s="137"/>
      <c r="B17" s="112"/>
      <c r="C17" s="68" t="s">
        <v>152</v>
      </c>
      <c r="D17" s="68"/>
      <c r="E17" s="68">
        <v>30</v>
      </c>
      <c r="G17" s="47" t="s">
        <v>94</v>
      </c>
      <c r="H17" s="176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8"/>
      <c r="BD17" s="52"/>
    </row>
    <row r="18" spans="1:56" s="29" customFormat="1" ht="12.75" customHeight="1">
      <c r="A18" s="87" t="s">
        <v>261</v>
      </c>
      <c r="B18" s="71"/>
      <c r="C18" s="72"/>
      <c r="D18" s="88" t="s">
        <v>117</v>
      </c>
      <c r="E18" s="88">
        <v>20</v>
      </c>
      <c r="G18" s="82"/>
      <c r="J18" s="170">
        <v>802.11</v>
      </c>
      <c r="K18" s="171"/>
      <c r="L18" s="171"/>
      <c r="M18" s="171"/>
      <c r="N18" s="172"/>
      <c r="T18" s="28"/>
      <c r="Z18" s="179">
        <v>802.15</v>
      </c>
      <c r="AA18" s="180"/>
      <c r="AB18" s="181"/>
      <c r="AO18" s="104" t="s">
        <v>325</v>
      </c>
      <c r="AQ18" s="29">
        <v>2</v>
      </c>
      <c r="AR18" s="29">
        <v>1</v>
      </c>
      <c r="BD18" s="86">
        <f>E18/4+1</f>
        <v>6</v>
      </c>
    </row>
    <row r="19" spans="1:56" s="29" customFormat="1" ht="12.75" customHeight="1">
      <c r="A19" s="87" t="s">
        <v>262</v>
      </c>
      <c r="B19" s="71"/>
      <c r="C19" s="72"/>
      <c r="D19" s="72" t="s">
        <v>209</v>
      </c>
      <c r="E19" s="72">
        <v>20</v>
      </c>
      <c r="G19" s="82" t="s">
        <v>361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03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</row>
    <row r="20" spans="1:56" s="29" customFormat="1" ht="12.75" customHeight="1">
      <c r="A20" s="87" t="s">
        <v>312</v>
      </c>
      <c r="B20" s="71"/>
      <c r="C20" s="72"/>
      <c r="D20" s="72" t="s">
        <v>72</v>
      </c>
      <c r="E20" s="72">
        <v>15</v>
      </c>
      <c r="G20" s="81" t="s">
        <v>354</v>
      </c>
      <c r="H20" s="216"/>
      <c r="I20" s="21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108"/>
      <c r="V20" s="107"/>
      <c r="W20" s="107"/>
      <c r="X20" s="107"/>
      <c r="Y20" s="107"/>
      <c r="Z20" s="107"/>
      <c r="AA20" s="107"/>
      <c r="AB20" s="107"/>
      <c r="AC20" s="94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03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</row>
    <row r="21" spans="1:56" s="29" customFormat="1" ht="12.75" customHeight="1">
      <c r="A21" s="87" t="s">
        <v>313</v>
      </c>
      <c r="B21" s="71"/>
      <c r="C21" s="72"/>
      <c r="D21" s="72" t="s">
        <v>72</v>
      </c>
      <c r="E21" s="72">
        <v>15</v>
      </c>
      <c r="G21" s="82"/>
      <c r="H21" s="9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03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</row>
    <row r="22" spans="1:56" ht="12.75">
      <c r="A22" s="74" t="s">
        <v>263</v>
      </c>
      <c r="B22" s="71"/>
      <c r="C22" s="72"/>
      <c r="D22" s="73" t="s">
        <v>72</v>
      </c>
      <c r="E22" s="73">
        <v>18</v>
      </c>
      <c r="G22" s="38" t="s">
        <v>306</v>
      </c>
      <c r="J22" s="170" t="s">
        <v>315</v>
      </c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2"/>
      <c r="AO22" s="85" t="str">
        <f>Overview!E2</f>
        <v>BR+SP+LCD+2XC</v>
      </c>
      <c r="AR22" s="5">
        <v>1</v>
      </c>
      <c r="BA22" s="5">
        <v>1</v>
      </c>
      <c r="BD22" s="86">
        <f aca="true" t="shared" si="1" ref="BD22:BD46">E22/4+1</f>
        <v>5.5</v>
      </c>
    </row>
    <row r="23" spans="1:56" ht="12.75">
      <c r="A23" s="74" t="s">
        <v>304</v>
      </c>
      <c r="B23" s="100"/>
      <c r="C23" s="72"/>
      <c r="D23" s="73" t="s">
        <v>72</v>
      </c>
      <c r="E23" s="73">
        <v>10</v>
      </c>
      <c r="G23" s="38" t="s">
        <v>354</v>
      </c>
      <c r="J23" s="29"/>
      <c r="K23" s="170">
        <v>802.17</v>
      </c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2"/>
      <c r="AD23" s="29"/>
      <c r="AE23" s="29"/>
      <c r="AF23" s="29"/>
      <c r="AG23" s="29"/>
      <c r="AH23" s="29"/>
      <c r="AI23" s="29"/>
      <c r="AJ23" s="29"/>
      <c r="AK23" s="29"/>
      <c r="AR23" s="5">
        <v>1</v>
      </c>
      <c r="BD23" s="86">
        <f t="shared" si="1"/>
        <v>3.5</v>
      </c>
    </row>
    <row r="24" spans="1:56" ht="12.75">
      <c r="A24" s="130" t="s">
        <v>264</v>
      </c>
      <c r="B24" s="152"/>
      <c r="C24" s="72" t="s">
        <v>151</v>
      </c>
      <c r="D24" s="72" t="s">
        <v>117</v>
      </c>
      <c r="E24" s="73">
        <v>25</v>
      </c>
      <c r="H24" s="31"/>
      <c r="I24" s="29"/>
      <c r="J24" s="173">
        <v>802.15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5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85" t="s">
        <v>248</v>
      </c>
      <c r="AQ24" s="5">
        <v>2</v>
      </c>
      <c r="AS24" s="5">
        <v>1</v>
      </c>
      <c r="AU24" s="5">
        <v>1</v>
      </c>
      <c r="BD24" s="86">
        <f t="shared" si="1"/>
        <v>7.25</v>
      </c>
    </row>
    <row r="25" spans="1:56" ht="12.75">
      <c r="A25" s="130"/>
      <c r="B25" s="153"/>
      <c r="C25" s="72" t="s">
        <v>152</v>
      </c>
      <c r="D25" s="72" t="s">
        <v>117</v>
      </c>
      <c r="E25" s="73">
        <v>25</v>
      </c>
      <c r="H25" s="31"/>
      <c r="I25" s="29"/>
      <c r="J25" s="176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8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BD25" s="86">
        <f t="shared" si="1"/>
        <v>7.25</v>
      </c>
    </row>
    <row r="26" spans="1:56" ht="12.75">
      <c r="A26" s="130" t="s">
        <v>265</v>
      </c>
      <c r="B26" s="131">
        <v>40</v>
      </c>
      <c r="C26" s="72" t="s">
        <v>151</v>
      </c>
      <c r="D26" s="72" t="s">
        <v>117</v>
      </c>
      <c r="E26" s="73">
        <v>20</v>
      </c>
      <c r="H26" s="31"/>
      <c r="I26" s="29"/>
      <c r="J26" s="173">
        <v>802.16</v>
      </c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5"/>
      <c r="AD26" s="29"/>
      <c r="AE26" s="29"/>
      <c r="AF26" s="29"/>
      <c r="AG26" s="218">
        <v>802.11</v>
      </c>
      <c r="AH26" s="219"/>
      <c r="AI26" s="29"/>
      <c r="AJ26" s="29"/>
      <c r="AK26" s="29"/>
      <c r="AL26" s="29"/>
      <c r="AM26" s="29"/>
      <c r="AN26" s="29"/>
      <c r="AO26" s="85" t="s">
        <v>147</v>
      </c>
      <c r="AQ26" s="5">
        <v>1</v>
      </c>
      <c r="AR26" s="5">
        <v>1</v>
      </c>
      <c r="BD26" s="86">
        <f t="shared" si="1"/>
        <v>6</v>
      </c>
    </row>
    <row r="27" spans="1:56" ht="12.75">
      <c r="A27" s="130"/>
      <c r="B27" s="131"/>
      <c r="C27" s="72" t="s">
        <v>152</v>
      </c>
      <c r="D27" s="72" t="s">
        <v>117</v>
      </c>
      <c r="E27" s="73">
        <v>20</v>
      </c>
      <c r="H27" s="31"/>
      <c r="I27" s="29"/>
      <c r="J27" s="176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8"/>
      <c r="AD27" s="29"/>
      <c r="AE27" s="29"/>
      <c r="AF27" s="29"/>
      <c r="AG27" s="220"/>
      <c r="AH27" s="221"/>
      <c r="AI27" s="29"/>
      <c r="AJ27" s="29"/>
      <c r="AK27" s="29"/>
      <c r="AL27" s="29"/>
      <c r="AM27" s="29"/>
      <c r="AN27" s="29"/>
      <c r="BD27" s="86">
        <f t="shared" si="1"/>
        <v>6</v>
      </c>
    </row>
    <row r="28" spans="1:56" ht="12.75">
      <c r="A28" s="130" t="s">
        <v>266</v>
      </c>
      <c r="B28" s="131">
        <v>50</v>
      </c>
      <c r="C28" s="72" t="s">
        <v>151</v>
      </c>
      <c r="D28" s="72" t="s">
        <v>117</v>
      </c>
      <c r="E28" s="72">
        <v>25</v>
      </c>
      <c r="H28" s="31"/>
      <c r="I28" s="29"/>
      <c r="J28" s="29"/>
      <c r="K28" s="28"/>
      <c r="L28" s="28"/>
      <c r="M28" s="28"/>
      <c r="N28" s="28"/>
      <c r="U28" s="173">
        <v>802.11</v>
      </c>
      <c r="V28" s="174"/>
      <c r="W28" s="174"/>
      <c r="X28" s="174"/>
      <c r="Y28" s="174"/>
      <c r="Z28" s="174"/>
      <c r="AA28" s="174"/>
      <c r="AB28" s="174"/>
      <c r="AC28" s="174"/>
      <c r="AD28" s="175"/>
      <c r="AM28" s="29"/>
      <c r="AN28" s="29"/>
      <c r="AO28" s="85" t="s">
        <v>147</v>
      </c>
      <c r="AQ28" s="5">
        <v>1</v>
      </c>
      <c r="AS28" s="5">
        <v>1</v>
      </c>
      <c r="BD28" s="86">
        <f t="shared" si="1"/>
        <v>7.25</v>
      </c>
    </row>
    <row r="29" spans="1:56" ht="12.75">
      <c r="A29" s="130"/>
      <c r="B29" s="131"/>
      <c r="C29" s="72" t="s">
        <v>152</v>
      </c>
      <c r="D29" s="72" t="s">
        <v>117</v>
      </c>
      <c r="E29" s="72">
        <v>25</v>
      </c>
      <c r="G29" s="82"/>
      <c r="H29" s="60"/>
      <c r="I29" s="60"/>
      <c r="J29" s="28"/>
      <c r="K29" s="28"/>
      <c r="L29" s="28"/>
      <c r="M29" s="28"/>
      <c r="N29" s="28"/>
      <c r="U29" s="176"/>
      <c r="V29" s="177"/>
      <c r="W29" s="177"/>
      <c r="X29" s="177"/>
      <c r="Y29" s="177"/>
      <c r="Z29" s="177"/>
      <c r="AA29" s="177"/>
      <c r="AB29" s="177"/>
      <c r="AC29" s="177"/>
      <c r="AD29" s="178"/>
      <c r="AM29" s="29"/>
      <c r="AN29" s="29"/>
      <c r="BD29" s="86">
        <f t="shared" si="1"/>
        <v>7.25</v>
      </c>
    </row>
    <row r="30" spans="1:56" ht="12.75">
      <c r="A30" s="130" t="s">
        <v>267</v>
      </c>
      <c r="B30" s="131">
        <v>50</v>
      </c>
      <c r="C30" s="73" t="s">
        <v>151</v>
      </c>
      <c r="D30" s="73" t="s">
        <v>117</v>
      </c>
      <c r="E30" s="73">
        <v>25</v>
      </c>
      <c r="G30" s="82"/>
      <c r="J30" s="28"/>
      <c r="K30" s="28"/>
      <c r="L30" s="28"/>
      <c r="M30" s="28"/>
      <c r="O30" s="173">
        <v>802.11</v>
      </c>
      <c r="P30" s="174"/>
      <c r="Q30" s="174"/>
      <c r="R30" s="174"/>
      <c r="S30" s="174"/>
      <c r="T30" s="174"/>
      <c r="U30" s="174"/>
      <c r="V30" s="174"/>
      <c r="W30" s="174"/>
      <c r="X30" s="175"/>
      <c r="Z30" s="75"/>
      <c r="AA30" s="75"/>
      <c r="AO30" s="85" t="s">
        <v>145</v>
      </c>
      <c r="AQ30" s="5">
        <v>1</v>
      </c>
      <c r="AS30" s="5">
        <v>1</v>
      </c>
      <c r="AU30" s="5">
        <v>1</v>
      </c>
      <c r="BD30" s="86">
        <f t="shared" si="1"/>
        <v>7.25</v>
      </c>
    </row>
    <row r="31" spans="1:56" ht="12.75">
      <c r="A31" s="130"/>
      <c r="B31" s="131"/>
      <c r="C31" s="73" t="s">
        <v>152</v>
      </c>
      <c r="D31" s="73" t="s">
        <v>117</v>
      </c>
      <c r="E31" s="73">
        <v>25</v>
      </c>
      <c r="G31" s="82"/>
      <c r="J31" s="28"/>
      <c r="K31" s="28"/>
      <c r="L31" s="28"/>
      <c r="M31" s="28"/>
      <c r="O31" s="176"/>
      <c r="P31" s="177"/>
      <c r="Q31" s="177"/>
      <c r="R31" s="177"/>
      <c r="S31" s="177"/>
      <c r="T31" s="177"/>
      <c r="U31" s="177"/>
      <c r="V31" s="177"/>
      <c r="W31" s="177"/>
      <c r="X31" s="178"/>
      <c r="Z31" s="75"/>
      <c r="AA31" s="75"/>
      <c r="BD31" s="86">
        <f t="shared" si="1"/>
        <v>7.25</v>
      </c>
    </row>
    <row r="32" spans="1:56" ht="12.75" customHeight="1">
      <c r="A32" s="74" t="s">
        <v>268</v>
      </c>
      <c r="B32" s="71"/>
      <c r="C32" s="73"/>
      <c r="D32" s="73" t="s">
        <v>117</v>
      </c>
      <c r="E32" s="73">
        <v>40</v>
      </c>
      <c r="J32" s="170">
        <v>802.16</v>
      </c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2"/>
      <c r="AO32" s="85" t="s">
        <v>127</v>
      </c>
      <c r="AQ32" s="5">
        <v>2</v>
      </c>
      <c r="AR32" s="5">
        <v>1</v>
      </c>
      <c r="AU32" s="5">
        <v>1</v>
      </c>
      <c r="BD32" s="86">
        <f t="shared" si="1"/>
        <v>11</v>
      </c>
    </row>
    <row r="33" spans="1:56" ht="12.75">
      <c r="A33" s="74" t="s">
        <v>269</v>
      </c>
      <c r="B33" s="71"/>
      <c r="C33" s="72"/>
      <c r="D33" s="73"/>
      <c r="E33" s="73">
        <v>10</v>
      </c>
      <c r="G33" s="47" t="s">
        <v>230</v>
      </c>
      <c r="H33" s="214" t="s">
        <v>210</v>
      </c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2"/>
      <c r="AO33" s="85" t="s">
        <v>253</v>
      </c>
      <c r="BA33" s="5">
        <v>1</v>
      </c>
      <c r="BD33" s="86">
        <f t="shared" si="1"/>
        <v>3.5</v>
      </c>
    </row>
    <row r="34" spans="1:56" ht="12.75">
      <c r="A34" s="74" t="s">
        <v>270</v>
      </c>
      <c r="B34" s="71"/>
      <c r="C34" s="72"/>
      <c r="D34" s="73" t="s">
        <v>117</v>
      </c>
      <c r="E34" s="73">
        <v>30</v>
      </c>
      <c r="H34" s="5"/>
      <c r="J34" s="170">
        <v>802.11</v>
      </c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2"/>
      <c r="AO34" s="85" t="s">
        <v>147</v>
      </c>
      <c r="AQ34" s="5">
        <v>1</v>
      </c>
      <c r="AR34" s="5">
        <v>1</v>
      </c>
      <c r="BD34" s="86">
        <f t="shared" si="1"/>
        <v>8.5</v>
      </c>
    </row>
    <row r="35" spans="1:56" ht="12.75">
      <c r="A35" s="74" t="s">
        <v>229</v>
      </c>
      <c r="B35" s="71"/>
      <c r="C35" s="72"/>
      <c r="D35" s="72" t="s">
        <v>117</v>
      </c>
      <c r="E35" s="73">
        <v>30</v>
      </c>
      <c r="J35" s="170">
        <v>802.16</v>
      </c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2"/>
      <c r="AO35" s="85" t="s">
        <v>147</v>
      </c>
      <c r="AQ35" s="5">
        <v>1</v>
      </c>
      <c r="AR35" s="5">
        <v>1</v>
      </c>
      <c r="BD35" s="86">
        <f t="shared" si="1"/>
        <v>8.5</v>
      </c>
    </row>
    <row r="36" spans="1:56" ht="12.75">
      <c r="A36" s="134" t="s">
        <v>271</v>
      </c>
      <c r="B36" s="69"/>
      <c r="C36" s="70" t="s">
        <v>151</v>
      </c>
      <c r="D36" s="70" t="s">
        <v>117</v>
      </c>
      <c r="E36" s="70">
        <v>35</v>
      </c>
      <c r="H36" s="31"/>
      <c r="I36" s="29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1"/>
      <c r="BD36" s="86"/>
    </row>
    <row r="37" spans="1:56" ht="12.75">
      <c r="A37" s="135"/>
      <c r="B37" s="69"/>
      <c r="C37" s="70" t="s">
        <v>152</v>
      </c>
      <c r="D37" s="70" t="s">
        <v>117</v>
      </c>
      <c r="E37" s="70">
        <v>50</v>
      </c>
      <c r="H37" s="31"/>
      <c r="I37" s="29"/>
      <c r="J37" s="170">
        <v>802.15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28"/>
      <c r="Z37" s="28"/>
      <c r="AA37" s="28"/>
      <c r="AB37" s="28"/>
      <c r="AC37" s="28"/>
      <c r="AD37" s="29"/>
      <c r="AE37" s="29"/>
      <c r="AF37" s="29"/>
      <c r="AG37" s="60"/>
      <c r="AH37" s="60"/>
      <c r="AI37" s="29"/>
      <c r="AJ37" s="29"/>
      <c r="AK37" s="29"/>
      <c r="AL37" s="29"/>
      <c r="AM37" s="29"/>
      <c r="AN37" s="29"/>
      <c r="AO37" s="1" t="s">
        <v>326</v>
      </c>
      <c r="AP37" s="5">
        <v>1</v>
      </c>
      <c r="AQ37" s="5">
        <v>1</v>
      </c>
      <c r="AS37" s="5">
        <v>1</v>
      </c>
      <c r="AW37" s="5">
        <v>1</v>
      </c>
      <c r="BD37" s="86">
        <f t="shared" si="1"/>
        <v>13.5</v>
      </c>
    </row>
    <row r="38" spans="1:56" ht="12.75">
      <c r="A38" s="135"/>
      <c r="B38" s="69"/>
      <c r="C38" s="70" t="s">
        <v>213</v>
      </c>
      <c r="D38" s="70" t="s">
        <v>117</v>
      </c>
      <c r="E38" s="70">
        <v>60</v>
      </c>
      <c r="H38" s="31"/>
      <c r="I38" s="29"/>
      <c r="J38" s="170">
        <v>802.11</v>
      </c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1" t="s">
        <v>145</v>
      </c>
      <c r="AQ38" s="5">
        <v>1</v>
      </c>
      <c r="AS38" s="5">
        <v>1</v>
      </c>
      <c r="AU38" s="5">
        <v>1</v>
      </c>
      <c r="BD38" s="86">
        <f t="shared" si="1"/>
        <v>16</v>
      </c>
    </row>
    <row r="39" spans="1:56" ht="12.75">
      <c r="A39" s="135"/>
      <c r="B39" s="69"/>
      <c r="C39" s="70" t="s">
        <v>214</v>
      </c>
      <c r="D39" s="70" t="s">
        <v>117</v>
      </c>
      <c r="E39" s="70">
        <v>50</v>
      </c>
      <c r="H39" s="31"/>
      <c r="I39" s="29"/>
      <c r="J39" s="2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1"/>
      <c r="BD39" s="86"/>
    </row>
    <row r="40" spans="1:56" ht="12.75">
      <c r="A40" s="135"/>
      <c r="B40" s="69"/>
      <c r="C40" s="70" t="s">
        <v>227</v>
      </c>
      <c r="D40" s="70" t="s">
        <v>117</v>
      </c>
      <c r="E40" s="70">
        <v>20</v>
      </c>
      <c r="H40" s="31"/>
      <c r="I40" s="29"/>
      <c r="J40" s="29"/>
      <c r="K40" s="170">
        <v>802.3</v>
      </c>
      <c r="L40" s="171"/>
      <c r="M40" s="171"/>
      <c r="N40" s="171"/>
      <c r="O40" s="171"/>
      <c r="P40" s="171"/>
      <c r="Q40" s="171"/>
      <c r="R40" s="28"/>
      <c r="S40" s="29"/>
      <c r="T40" s="29"/>
      <c r="U40" s="29"/>
      <c r="V40" s="29"/>
      <c r="W40" s="29"/>
      <c r="X40" s="29"/>
      <c r="Y40" s="29"/>
      <c r="Z40" s="179">
        <v>802.11</v>
      </c>
      <c r="AA40" s="180"/>
      <c r="AB40" s="180"/>
      <c r="AC40" s="181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1"/>
      <c r="BD40" s="86"/>
    </row>
    <row r="41" spans="1:56" ht="12.75">
      <c r="A41" s="135"/>
      <c r="B41" s="69"/>
      <c r="C41" s="70" t="s">
        <v>215</v>
      </c>
      <c r="D41" s="70" t="s">
        <v>117</v>
      </c>
      <c r="E41" s="70">
        <v>40</v>
      </c>
      <c r="H41" s="31"/>
      <c r="I41" s="29"/>
      <c r="J41" s="29"/>
      <c r="K41" s="29"/>
      <c r="L41" s="29"/>
      <c r="M41" s="170">
        <v>802.1</v>
      </c>
      <c r="N41" s="171"/>
      <c r="O41" s="171"/>
      <c r="P41" s="171"/>
      <c r="Q41" s="171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1" t="s">
        <v>74</v>
      </c>
      <c r="AQ41" s="5">
        <v>1</v>
      </c>
      <c r="AR41" s="5">
        <v>1</v>
      </c>
      <c r="BA41" s="5">
        <v>1</v>
      </c>
      <c r="BD41" s="86">
        <f t="shared" si="1"/>
        <v>11</v>
      </c>
    </row>
    <row r="42" spans="1:56" ht="12.75">
      <c r="A42" s="135"/>
      <c r="B42" s="69"/>
      <c r="C42" s="70" t="s">
        <v>216</v>
      </c>
      <c r="D42" s="70" t="s">
        <v>117</v>
      </c>
      <c r="E42" s="70">
        <v>25</v>
      </c>
      <c r="H42" s="31"/>
      <c r="I42" s="29"/>
      <c r="J42" s="29"/>
      <c r="K42" s="170">
        <v>802.3</v>
      </c>
      <c r="L42" s="171"/>
      <c r="M42" s="171"/>
      <c r="N42" s="171"/>
      <c r="O42" s="171"/>
      <c r="P42" s="171"/>
      <c r="Q42" s="171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1" t="s">
        <v>147</v>
      </c>
      <c r="AQ42" s="5">
        <v>1</v>
      </c>
      <c r="AR42" s="5">
        <v>1</v>
      </c>
      <c r="BD42" s="86">
        <f t="shared" si="1"/>
        <v>7.25</v>
      </c>
    </row>
    <row r="43" spans="1:56" ht="12.75">
      <c r="A43" s="135"/>
      <c r="B43" s="69"/>
      <c r="C43" s="70" t="s">
        <v>217</v>
      </c>
      <c r="D43" s="70" t="s">
        <v>117</v>
      </c>
      <c r="E43" s="70">
        <v>40</v>
      </c>
      <c r="H43" s="31"/>
      <c r="I43" s="29"/>
      <c r="J43" s="29"/>
      <c r="K43" s="29"/>
      <c r="L43" s="29"/>
      <c r="M43" s="29"/>
      <c r="N43" s="29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1"/>
      <c r="BD43" s="86"/>
    </row>
    <row r="44" spans="1:56" ht="12.75">
      <c r="A44" s="135"/>
      <c r="B44" s="69"/>
      <c r="C44" s="70" t="s">
        <v>228</v>
      </c>
      <c r="D44" s="70" t="s">
        <v>117</v>
      </c>
      <c r="E44" s="70">
        <v>25</v>
      </c>
      <c r="H44" s="31"/>
      <c r="I44" s="29"/>
      <c r="J44" s="29"/>
      <c r="K44" s="29"/>
      <c r="L44" s="29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1"/>
      <c r="BD44" s="86"/>
    </row>
    <row r="45" spans="1:56" ht="12.75">
      <c r="A45" s="135"/>
      <c r="B45" s="69"/>
      <c r="C45" s="70" t="s">
        <v>272</v>
      </c>
      <c r="D45" s="70" t="s">
        <v>117</v>
      </c>
      <c r="E45" s="70">
        <v>75</v>
      </c>
      <c r="H45" s="31"/>
      <c r="I45" s="29"/>
      <c r="J45" s="29"/>
      <c r="K45" s="170">
        <v>802.3</v>
      </c>
      <c r="L45" s="171"/>
      <c r="M45" s="171"/>
      <c r="N45" s="171"/>
      <c r="O45" s="171"/>
      <c r="P45" s="171"/>
      <c r="Q45" s="171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1" t="s">
        <v>145</v>
      </c>
      <c r="AQ45" s="5">
        <v>1</v>
      </c>
      <c r="AS45" s="5">
        <v>1</v>
      </c>
      <c r="AU45" s="5">
        <v>1</v>
      </c>
      <c r="BD45" s="86">
        <f t="shared" si="1"/>
        <v>19.75</v>
      </c>
    </row>
    <row r="46" spans="1:56" ht="12.75">
      <c r="A46" s="135"/>
      <c r="B46" s="69"/>
      <c r="C46" s="70" t="s">
        <v>273</v>
      </c>
      <c r="D46" s="70" t="s">
        <v>117</v>
      </c>
      <c r="E46" s="70">
        <v>40</v>
      </c>
      <c r="H46" s="31"/>
      <c r="I46" s="29"/>
      <c r="J46" s="29"/>
      <c r="K46" s="29"/>
      <c r="L46" s="29"/>
      <c r="M46" s="170">
        <v>802.1</v>
      </c>
      <c r="N46" s="171"/>
      <c r="O46" s="171"/>
      <c r="P46" s="171"/>
      <c r="Q46" s="171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" t="s">
        <v>74</v>
      </c>
      <c r="AQ46" s="5">
        <v>1</v>
      </c>
      <c r="AR46" s="5">
        <v>1</v>
      </c>
      <c r="BB46" s="5">
        <v>1</v>
      </c>
      <c r="BD46" s="86">
        <f t="shared" si="1"/>
        <v>11</v>
      </c>
    </row>
    <row r="47" spans="1:56" ht="12.75">
      <c r="A47" s="136"/>
      <c r="B47" s="69"/>
      <c r="C47" s="70" t="s">
        <v>274</v>
      </c>
      <c r="D47" s="70" t="s">
        <v>117</v>
      </c>
      <c r="E47" s="70">
        <v>50</v>
      </c>
      <c r="H47" s="31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1"/>
      <c r="BD47" s="86"/>
    </row>
    <row r="48" spans="1:27" ht="13.5" customHeight="1">
      <c r="A48" s="132" t="s">
        <v>275</v>
      </c>
      <c r="B48" s="133">
        <f>SUM(E48:E49)</f>
        <v>175</v>
      </c>
      <c r="C48" s="89" t="s">
        <v>151</v>
      </c>
      <c r="D48" s="89" t="s">
        <v>117</v>
      </c>
      <c r="E48" s="89">
        <v>100</v>
      </c>
      <c r="L48" s="29"/>
      <c r="M48" s="29"/>
      <c r="N48" s="29"/>
      <c r="O48" s="29"/>
      <c r="T48" s="29"/>
      <c r="U48" s="29"/>
      <c r="V48" s="29"/>
      <c r="W48" s="29"/>
      <c r="X48" s="29"/>
      <c r="Y48" s="29"/>
      <c r="Z48" s="29"/>
      <c r="AA48" s="29"/>
    </row>
    <row r="49" spans="1:5" ht="12.75">
      <c r="A49" s="132"/>
      <c r="B49" s="133"/>
      <c r="C49" s="89" t="s">
        <v>152</v>
      </c>
      <c r="D49" s="89" t="s">
        <v>117</v>
      </c>
      <c r="E49" s="89">
        <v>75</v>
      </c>
    </row>
    <row r="50" spans="1:8" ht="12.75">
      <c r="A50" s="98" t="s">
        <v>307</v>
      </c>
      <c r="B50" s="99"/>
      <c r="C50" s="89"/>
      <c r="D50" s="89" t="s">
        <v>117</v>
      </c>
      <c r="E50" s="89">
        <v>40</v>
      </c>
      <c r="G50" s="47"/>
      <c r="H50" s="5"/>
    </row>
    <row r="51" spans="1:8" ht="12.75">
      <c r="A51" s="98" t="s">
        <v>308</v>
      </c>
      <c r="B51" s="99"/>
      <c r="C51" s="89"/>
      <c r="D51" s="89" t="s">
        <v>117</v>
      </c>
      <c r="E51" s="89">
        <v>40</v>
      </c>
      <c r="G51" s="47"/>
      <c r="H51" s="5"/>
    </row>
    <row r="52" spans="1:5" ht="12.75">
      <c r="A52" s="98" t="s">
        <v>309</v>
      </c>
      <c r="B52" s="99"/>
      <c r="C52" s="89"/>
      <c r="D52" s="89" t="s">
        <v>117</v>
      </c>
      <c r="E52" s="89">
        <v>40</v>
      </c>
    </row>
    <row r="53" spans="1:57" s="92" customFormat="1" ht="12.75">
      <c r="A53" s="98" t="s">
        <v>310</v>
      </c>
      <c r="B53" s="99"/>
      <c r="C53" s="89"/>
      <c r="D53" s="89" t="s">
        <v>72</v>
      </c>
      <c r="E53" s="89">
        <v>20</v>
      </c>
      <c r="G53" s="47"/>
      <c r="H53" s="93"/>
      <c r="AO53" s="85"/>
      <c r="BD53" s="53"/>
      <c r="BE53" s="105"/>
    </row>
    <row r="54" spans="41:56" ht="12.75">
      <c r="AO54" s="85" t="s">
        <v>257</v>
      </c>
      <c r="AP54" s="5">
        <f aca="true" t="shared" si="2" ref="AP54:BD54">SUM(AP4:AP53)</f>
        <v>7</v>
      </c>
      <c r="AQ54" s="5">
        <f t="shared" si="2"/>
        <v>34</v>
      </c>
      <c r="AR54" s="5">
        <f t="shared" si="2"/>
        <v>10</v>
      </c>
      <c r="AS54" s="5">
        <f t="shared" si="2"/>
        <v>13</v>
      </c>
      <c r="AT54" s="5">
        <f t="shared" si="2"/>
        <v>4</v>
      </c>
      <c r="AU54" s="5">
        <f t="shared" si="2"/>
        <v>18</v>
      </c>
      <c r="AV54" s="5">
        <f t="shared" si="2"/>
        <v>9</v>
      </c>
      <c r="AW54" s="5">
        <f t="shared" si="2"/>
        <v>5</v>
      </c>
      <c r="AX54" s="5">
        <f t="shared" si="2"/>
        <v>7</v>
      </c>
      <c r="AY54" s="5">
        <f t="shared" si="2"/>
        <v>0</v>
      </c>
      <c r="AZ54" s="5">
        <f t="shared" si="2"/>
        <v>6</v>
      </c>
      <c r="BA54" s="5">
        <f t="shared" si="2"/>
        <v>4</v>
      </c>
      <c r="BB54" s="5">
        <f t="shared" si="2"/>
        <v>2</v>
      </c>
      <c r="BC54" s="5">
        <f t="shared" si="2"/>
        <v>0</v>
      </c>
      <c r="BD54" s="53">
        <f t="shared" si="2"/>
        <v>680.25</v>
      </c>
    </row>
  </sheetData>
  <mergeCells count="62">
    <mergeCell ref="AG26:AH27"/>
    <mergeCell ref="J6:AK6"/>
    <mergeCell ref="Z18:AB18"/>
    <mergeCell ref="U28:AD29"/>
    <mergeCell ref="J14:AC14"/>
    <mergeCell ref="M41:Q41"/>
    <mergeCell ref="O30:X31"/>
    <mergeCell ref="J38:AC38"/>
    <mergeCell ref="K7:AD7"/>
    <mergeCell ref="J34:AC34"/>
    <mergeCell ref="K40:Q40"/>
    <mergeCell ref="M46:Q46"/>
    <mergeCell ref="J37:X37"/>
    <mergeCell ref="H20:I20"/>
    <mergeCell ref="J24:AC25"/>
    <mergeCell ref="Z40:AC40"/>
    <mergeCell ref="J35:AC35"/>
    <mergeCell ref="J32:AC32"/>
    <mergeCell ref="H33:AN33"/>
    <mergeCell ref="K42:Q42"/>
    <mergeCell ref="K45:Q45"/>
    <mergeCell ref="A30:A31"/>
    <mergeCell ref="B30:B31"/>
    <mergeCell ref="A48:A49"/>
    <mergeCell ref="B48:B49"/>
    <mergeCell ref="A36:A47"/>
    <mergeCell ref="A4:A7"/>
    <mergeCell ref="B4:B7"/>
    <mergeCell ref="A8:A15"/>
    <mergeCell ref="B8:B15"/>
    <mergeCell ref="AU2:AW2"/>
    <mergeCell ref="BD2:BD3"/>
    <mergeCell ref="AX2:AX3"/>
    <mergeCell ref="AY2:AY3"/>
    <mergeCell ref="BB2:BB3"/>
    <mergeCell ref="BC2:BC3"/>
    <mergeCell ref="AZ2:AZ3"/>
    <mergeCell ref="BA2:BA3"/>
    <mergeCell ref="B28:B29"/>
    <mergeCell ref="W1:AD1"/>
    <mergeCell ref="C2:D2"/>
    <mergeCell ref="AR2:AT2"/>
    <mergeCell ref="H16:AN17"/>
    <mergeCell ref="J22:AK22"/>
    <mergeCell ref="J12:S12"/>
    <mergeCell ref="J13:AJ13"/>
    <mergeCell ref="L15:AA15"/>
    <mergeCell ref="J5:AC5"/>
    <mergeCell ref="A24:A25"/>
    <mergeCell ref="B24:B25"/>
    <mergeCell ref="A16:A17"/>
    <mergeCell ref="B16:B17"/>
    <mergeCell ref="A26:A27"/>
    <mergeCell ref="B26:B27"/>
    <mergeCell ref="A28:A29"/>
    <mergeCell ref="J4:AC4"/>
    <mergeCell ref="J8:AC8"/>
    <mergeCell ref="J10:AJ10"/>
    <mergeCell ref="J26:AC27"/>
    <mergeCell ref="J9:AC9"/>
    <mergeCell ref="K23:AC23"/>
    <mergeCell ref="J18:N18"/>
  </mergeCells>
  <printOptions/>
  <pageMargins left="0.25" right="0.25" top="0.75" bottom="0.25" header="0.5" footer="0.5"/>
  <pageSetup horizontalDpi="300" verticalDpi="300" orientation="landscape" scale="79" r:id="rId1"/>
  <headerFooter alignWithMargins="0">
    <oddHeader>&amp;LIEEE 802 July Plenary&amp;C&amp;A</oddHeader>
    <oddFooter>&amp;L&amp;F&amp;CPage &amp;P</oddFooter>
  </headerFooter>
  <colBreaks count="1" manualBreakCount="1">
    <brk id="4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Face To Face Events,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802-0706-Schedule</dc:title>
  <dc:subject>IEEE 802</dc:subject>
  <dc:creator>Darcel Moro</dc:creator>
  <cp:keywords/>
  <dc:description/>
  <cp:lastModifiedBy>Darcel Moro</cp:lastModifiedBy>
  <cp:lastPrinted>2006-10-31T20:51:31Z</cp:lastPrinted>
  <dcterms:created xsi:type="dcterms:W3CDTF">2006-02-05T23:01:56Z</dcterms:created>
  <dcterms:modified xsi:type="dcterms:W3CDTF">2006-11-07T19:44:55Z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