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6" activeTab="0"/>
  </bookViews>
  <sheets>
    <sheet name="EC Opening Agenda" sheetId="1" r:id="rId1"/>
  </sheets>
  <definedNames>
    <definedName name="Excel_BuiltIn_Print_Area_1_1">'EC Opening Agenda'!$A$1:$F$60</definedName>
    <definedName name="_xlnm.Print_Area" localSheetId="0">'EC Opening Agenda'!$A$1:$F$61</definedName>
    <definedName name="Print_Area_MI">'EC Opening Agenda'!$A$1:$E$39</definedName>
    <definedName name="PRINT_AREA_MI_1">'EC Opening Agenda'!$A$1:$E$39</definedName>
  </definedNames>
  <calcPr fullCalcOnLoad="1"/>
</workbook>
</file>

<file path=xl/sharedStrings.xml><?xml version="1.0" encoding="utf-8"?>
<sst xmlns="http://schemas.openxmlformats.org/spreadsheetml/2006/main" count="129" uniqueCount="65">
  <si>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</si>
  <si>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</si>
  <si>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</si>
  <si>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</si>
  <si>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</si>
  <si>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</si>
  <si>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</si>
  <si>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</si>
  <si>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</si>
  <si>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</si>
  <si>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</si>
  <si>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</si>
  <si>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APPROVE Minutes of November opening meeting, 20111107-opening-minutes-v0.pdf</t>
  </si>
  <si>
    <t>APPROVE  minutes of November closing meeting, 20111111-closing-minutes-v1.pdf</t>
  </si>
  <si>
    <t>APPROVE  minutes of February conference call,  2012-02-07-call-minutes-v0.pdf</t>
  </si>
  <si>
    <t>II</t>
  </si>
  <si>
    <t>EC member affiliation updates</t>
  </si>
  <si>
    <t>LMSC items</t>
  </si>
  <si>
    <t>II*</t>
  </si>
  <si>
    <t>BoG Actions</t>
  </si>
  <si>
    <t>Stds Board Actions (approved projects, standards, withdrawals)</t>
  </si>
  <si>
    <t>LMSC Email Ballot Recap</t>
  </si>
  <si>
    <t>LMSC Meeting Fee Waivers</t>
  </si>
  <si>
    <t>List of Drafts to Sponsor Ballot</t>
  </si>
  <si>
    <t>List of Drafts to Revcom</t>
  </si>
  <si>
    <t>Notice of Study Groups under consideration/status of existing SGs</t>
  </si>
  <si>
    <t>PARS to NesCom</t>
  </si>
  <si>
    <t>November 12 and 13, 2011 EC workshop action item review</t>
  </si>
  <si>
    <t>Kraemer/Rosdahl</t>
  </si>
  <si>
    <t>802 JTC1 ad hoc update</t>
  </si>
  <si>
    <t>Kraemer/Myles</t>
  </si>
  <si>
    <t>EC survey results</t>
  </si>
  <si>
    <t>Rosdahl</t>
  </si>
  <si>
    <t>Future venue contract status</t>
  </si>
  <si>
    <t>Geneva 2013 Expectation</t>
  </si>
  <si>
    <t>Single copy sales of PDF status update</t>
  </si>
  <si>
    <t>McCabe</t>
  </si>
  <si>
    <t>Consolidated editions update</t>
  </si>
  <si>
    <t>Document publication priority update</t>
  </si>
  <si>
    <t>McCabe/Nikolich</t>
  </si>
  <si>
    <t>Get IEEE 802 Update</t>
  </si>
  <si>
    <t xml:space="preserve">Treasurer's report </t>
  </si>
  <si>
    <t>Grow</t>
  </si>
  <si>
    <t>802 Overview and Architecture update</t>
  </si>
  <si>
    <t>Gilb</t>
  </si>
  <si>
    <t>P&amp;P update</t>
  </si>
  <si>
    <t>Sherman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</si>
  <si>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</si>
  <si>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</si>
  <si>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</si>
  <si>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</si>
  <si>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</si>
  <si>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IEEE Staff Introductions/Changes</t>
  </si>
  <si>
    <t>Nikolich/Gerdon</t>
  </si>
  <si>
    <t>Memorials for Jim Carlo and Don Loughry</t>
  </si>
  <si>
    <t>No Tutorials this session, WGs free to use Tutorial time slots</t>
  </si>
  <si>
    <t>v01</t>
  </si>
  <si>
    <t xml:space="preserve">Review election/confirmation process for EC members </t>
  </si>
  <si>
    <t>open</t>
  </si>
  <si>
    <t>Nikolich/Gilb</t>
  </si>
  <si>
    <t>Introduce Clint Chaplin, John D'Ambrosia and James Gilb as potential EC Treasurer, EC Recording Secy and EC 2nd Vice-Chair, respectively, for 2012-2014 term</t>
  </si>
  <si>
    <t>802.15.6 Appeal notice; identify panel candidates; review appeal process</t>
  </si>
  <si>
    <t>SA Internal Activities Update</t>
  </si>
  <si>
    <t>802 Task Force update (etools, legal/risk update, etc.; EC mtg Wed 1-3pm)</t>
  </si>
  <si>
    <t>Status of network RFP and contract (detailed review to be held in separate exec session EC mtg. this week; objective is to approve contract at closing EC mtg)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</si>
</sst>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\ "/>
    <numFmt numFmtId="165" formatCode="hh:mm\ AM/PM\ "/>
    <numFmt numFmtId="166" formatCode="General_)"/>
  </numFmts>
  <fonts count="21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10" xfId="0" applyFont="1" applyBorder="1" applyAlignment="1">
      <alignment vertical="top" wrapText="1"/>
    </xf>
    <xf numFmtId="164" fontId="19" fillId="0" borderId="10" xfId="0" applyFont="1" applyBorder="1" applyAlignment="1">
      <alignment horizontal="right" vertical="top"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NumberFormat="1" applyFont="1" applyBorder="1" applyAlignment="1" applyProtection="1">
      <alignment vertical="top"/>
      <protection/>
    </xf>
    <xf numFmtId="165" fontId="19" fillId="0" borderId="10" xfId="0" applyNumberFormat="1" applyFont="1" applyBorder="1" applyAlignment="1" applyProtection="1">
      <alignment horizontal="right" vertical="top"/>
      <protection/>
    </xf>
    <xf numFmtId="164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horizontal="right" vertical="top"/>
    </xf>
    <xf numFmtId="164" fontId="19" fillId="18" borderId="10" xfId="0" applyFont="1" applyFill="1" applyBorder="1" applyAlignment="1">
      <alignment vertical="top"/>
    </xf>
    <xf numFmtId="164" fontId="18" fillId="18" borderId="10" xfId="0" applyNumberFormat="1" applyFont="1" applyFill="1" applyBorder="1" applyAlignment="1" applyProtection="1">
      <alignment horizontal="left" vertical="top"/>
      <protection/>
    </xf>
    <xf numFmtId="164" fontId="18" fillId="18" borderId="10" xfId="0" applyNumberFormat="1" applyFont="1" applyFill="1" applyBorder="1" applyAlignment="1" applyProtection="1">
      <alignment horizontal="left" vertical="top" wrapText="1"/>
      <protection/>
    </xf>
    <xf numFmtId="164" fontId="19" fillId="18" borderId="10" xfId="0" applyFont="1" applyFill="1" applyBorder="1" applyAlignment="1">
      <alignment vertical="top" wrapText="1"/>
    </xf>
    <xf numFmtId="165" fontId="19" fillId="18" borderId="10" xfId="0" applyNumberFormat="1" applyFont="1" applyFill="1" applyBorder="1" applyAlignment="1" applyProtection="1">
      <alignment horizontal="right" vertical="top"/>
      <protection/>
    </xf>
    <xf numFmtId="164" fontId="19" fillId="0" borderId="10" xfId="0" applyFont="1" applyFill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left" vertical="top" wrapText="1"/>
      <protection/>
    </xf>
    <xf numFmtId="164" fontId="19" fillId="0" borderId="10" xfId="0" applyFont="1" applyFill="1" applyBorder="1" applyAlignment="1">
      <alignment vertical="top" wrapText="1"/>
    </xf>
    <xf numFmtId="165" fontId="19" fillId="0" borderId="10" xfId="0" applyNumberFormat="1" applyFont="1" applyFill="1" applyBorder="1" applyAlignment="1" applyProtection="1">
      <alignment horizontal="right" vertical="top"/>
      <protection/>
    </xf>
    <xf numFmtId="2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NumberFormat="1" applyFont="1" applyBorder="1" applyAlignment="1" applyProtection="1">
      <alignment horizontal="right" vertical="top"/>
      <protection/>
    </xf>
    <xf numFmtId="2" fontId="18" fillId="18" borderId="10" xfId="0" applyNumberFormat="1" applyFont="1" applyFill="1" applyBorder="1" applyAlignment="1" applyProtection="1">
      <alignment horizontal="left" vertical="top"/>
      <protection/>
    </xf>
    <xf numFmtId="164" fontId="19" fillId="18" borderId="10" xfId="0" applyNumberFormat="1" applyFont="1" applyFill="1" applyBorder="1" applyAlignment="1" applyProtection="1">
      <alignment vertical="top"/>
      <protection/>
    </xf>
    <xf numFmtId="164" fontId="18" fillId="0" borderId="11" xfId="0" applyNumberFormat="1" applyFont="1" applyFill="1" applyBorder="1" applyAlignment="1" applyProtection="1">
      <alignment horizontal="left" vertical="top" wrapText="1"/>
      <protection/>
    </xf>
    <xf numFmtId="164" fontId="19" fillId="0" borderId="10" xfId="0" applyNumberFormat="1" applyFont="1" applyFill="1" applyBorder="1" applyAlignment="1" applyProtection="1">
      <alignment vertical="top"/>
      <protection/>
    </xf>
    <xf numFmtId="2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NumberFormat="1" applyFont="1" applyFill="1" applyBorder="1" applyAlignment="1" applyProtection="1">
      <alignment vertical="top"/>
      <protection/>
    </xf>
    <xf numFmtId="165" fontId="19" fillId="14" borderId="10" xfId="0" applyNumberFormat="1" applyFont="1" applyFill="1" applyBorder="1" applyAlignment="1" applyProtection="1">
      <alignment horizontal="right" vertical="top"/>
      <protection/>
    </xf>
    <xf numFmtId="2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5" fontId="19" fillId="0" borderId="0" xfId="0" applyNumberFormat="1" applyFont="1" applyAlignment="1" applyProtection="1">
      <alignment horizontal="right" vertical="top"/>
      <protection/>
    </xf>
    <xf numFmtId="49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/>
    </xf>
    <xf numFmtId="164" fontId="20" fillId="0" borderId="0" xfId="0" applyFont="1" applyAlignment="1">
      <alignment vertical="top" wrapText="1"/>
    </xf>
    <xf numFmtId="164" fontId="20" fillId="0" borderId="0" xfId="0" applyFont="1" applyAlignment="1">
      <alignment vertical="top"/>
    </xf>
    <xf numFmtId="164" fontId="20" fillId="0" borderId="0" xfId="0" applyFont="1" applyAlignment="1">
      <alignment horizontal="right" vertical="top"/>
    </xf>
    <xf numFmtId="2" fontId="18" fillId="19" borderId="10" xfId="0" applyNumberFormat="1" applyFont="1" applyFill="1" applyBorder="1" applyAlignment="1" applyProtection="1">
      <alignment horizontal="left" vertical="top"/>
      <protection/>
    </xf>
    <xf numFmtId="164" fontId="19" fillId="19" borderId="10" xfId="0" applyFont="1" applyFill="1" applyBorder="1" applyAlignment="1">
      <alignment vertical="top"/>
    </xf>
    <xf numFmtId="164" fontId="18" fillId="19" borderId="10" xfId="0" applyNumberFormat="1" applyFont="1" applyFill="1" applyBorder="1" applyAlignment="1" applyProtection="1">
      <alignment horizontal="left" vertical="top" wrapText="1"/>
      <protection/>
    </xf>
    <xf numFmtId="164" fontId="19" fillId="19" borderId="10" xfId="0" applyNumberFormat="1" applyFont="1" applyFill="1" applyBorder="1" applyAlignment="1" applyProtection="1">
      <alignment vertical="top"/>
      <protection/>
    </xf>
    <xf numFmtId="165" fontId="19" fillId="19" borderId="10" xfId="0" applyNumberFormat="1" applyFont="1" applyFill="1" applyBorder="1" applyAlignment="1" applyProtection="1">
      <alignment horizontal="right" vertical="top"/>
      <protection/>
    </xf>
    <xf numFmtId="2" fontId="18" fillId="20" borderId="10" xfId="0" applyNumberFormat="1" applyFont="1" applyFill="1" applyBorder="1" applyAlignment="1" applyProtection="1">
      <alignment horizontal="left" vertical="top"/>
      <protection/>
    </xf>
    <xf numFmtId="166" fontId="19" fillId="0" borderId="0" xfId="0" applyNumberFormat="1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="170" zoomScaleNormal="170" zoomScalePageLayoutView="0" workbookViewId="0" topLeftCell="A7">
      <selection activeCell="C34" sqref="C34"/>
    </sheetView>
  </sheetViews>
  <sheetFormatPr defaultColWidth="9.796875" defaultRowHeight="15.75"/>
  <cols>
    <col min="1" max="1" width="3.09765625" style="1" customWidth="1"/>
    <col min="2" max="2" width="2.3984375" style="1" customWidth="1"/>
    <col min="3" max="3" width="44.19921875" style="2" customWidth="1"/>
    <col min="4" max="4" width="12.3984375" style="2" customWidth="1"/>
    <col min="5" max="5" width="2.5" style="1" customWidth="1"/>
    <col min="6" max="6" width="6.3984375" style="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</cols>
  <sheetData>
    <row r="1" spans="1:6" ht="15.75">
      <c r="A1" s="4" t="s">
        <v>56</v>
      </c>
      <c r="B1" s="5"/>
      <c r="C1" s="6" t="s">
        <v>0</v>
      </c>
      <c r="D1" s="7"/>
      <c r="E1" s="5"/>
      <c r="F1" s="8"/>
    </row>
    <row r="2" spans="1:6" ht="15.75">
      <c r="A2" s="5"/>
      <c r="B2" s="5"/>
      <c r="C2" s="6" t="s">
        <v>1</v>
      </c>
      <c r="D2" s="7"/>
      <c r="E2" s="5"/>
      <c r="F2" s="8"/>
    </row>
    <row r="3" spans="1:6" ht="15.75">
      <c r="A3" s="5"/>
      <c r="B3" s="5"/>
      <c r="C3" s="6"/>
      <c r="D3" s="7"/>
      <c r="E3" s="5"/>
      <c r="F3" s="8"/>
    </row>
    <row r="4" spans="1:6" ht="21">
      <c r="A4" s="9" t="s">
        <v>2</v>
      </c>
      <c r="B4" s="10" t="s">
        <v>3</v>
      </c>
      <c r="C4" s="7" t="s">
        <v>4</v>
      </c>
      <c r="D4" s="7"/>
      <c r="E4" s="11" t="s">
        <v>3</v>
      </c>
      <c r="F4" s="12" t="s">
        <v>3</v>
      </c>
    </row>
    <row r="5" spans="1:6" ht="15.75">
      <c r="A5" s="13"/>
      <c r="B5" s="14"/>
      <c r="C5" s="15" t="s">
        <v>5</v>
      </c>
      <c r="D5" s="16"/>
      <c r="E5" s="17"/>
      <c r="F5" s="18"/>
    </row>
    <row r="6" spans="1:6" ht="15.75">
      <c r="A6" s="19"/>
      <c r="B6" s="20"/>
      <c r="C6" s="21" t="s">
        <v>6</v>
      </c>
      <c r="D6" s="22"/>
      <c r="E6" s="19"/>
      <c r="F6" s="23"/>
    </row>
    <row r="7" spans="1:6" ht="15.75">
      <c r="A7" s="24"/>
      <c r="B7" s="10"/>
      <c r="C7" s="25"/>
      <c r="D7" s="26"/>
      <c r="E7" s="24"/>
      <c r="F7" s="27"/>
    </row>
    <row r="8" spans="1:6" ht="15.75">
      <c r="A8" s="28">
        <f>1</f>
        <v>1</v>
      </c>
      <c r="B8" s="5"/>
      <c r="C8" s="25" t="s">
        <v>7</v>
      </c>
      <c r="D8" s="25" t="s">
        <v>8</v>
      </c>
      <c r="E8" s="29">
        <v>1</v>
      </c>
      <c r="F8" s="12">
        <f>TIME(8,0,0)</f>
        <v>0.3333333333333333</v>
      </c>
    </row>
    <row r="9" spans="1:6" ht="15.75">
      <c r="A9" s="28">
        <f>2</f>
        <v>2</v>
      </c>
      <c r="B9" s="5" t="s">
        <v>9</v>
      </c>
      <c r="C9" s="25" t="s">
        <v>10</v>
      </c>
      <c r="D9" s="25" t="s">
        <v>8</v>
      </c>
      <c r="E9" s="11">
        <v>4</v>
      </c>
      <c r="F9" s="12">
        <f aca="true" t="shared" si="0" ref="F9:F56">F8+TIME(0,E8,0)</f>
        <v>0.33402777777777776</v>
      </c>
    </row>
    <row r="10" spans="1:6" ht="21">
      <c r="A10" s="30">
        <f>3</f>
        <v>3</v>
      </c>
      <c r="B10" s="19" t="s">
        <v>11</v>
      </c>
      <c r="C10" s="21" t="s">
        <v>12</v>
      </c>
      <c r="D10" s="21" t="s">
        <v>8</v>
      </c>
      <c r="E10" s="31">
        <v>0</v>
      </c>
      <c r="F10" s="23">
        <f t="shared" si="0"/>
        <v>0.3368055555555555</v>
      </c>
    </row>
    <row r="11" spans="1:6" ht="21">
      <c r="A11" s="30">
        <f>A10+0.01</f>
        <v>3.01</v>
      </c>
      <c r="B11" s="19" t="s">
        <v>11</v>
      </c>
      <c r="C11" s="21" t="s">
        <v>13</v>
      </c>
      <c r="D11" s="21" t="s">
        <v>8</v>
      </c>
      <c r="E11" s="31">
        <v>0</v>
      </c>
      <c r="F11" s="23">
        <f t="shared" si="0"/>
        <v>0.3368055555555555</v>
      </c>
    </row>
    <row r="12" spans="1:6" ht="15.75">
      <c r="A12" s="30">
        <f>A11+0.01</f>
        <v>3.0199999999999996</v>
      </c>
      <c r="B12" s="19" t="s">
        <v>11</v>
      </c>
      <c r="C12" s="21" t="s">
        <v>14</v>
      </c>
      <c r="D12" s="21" t="s">
        <v>8</v>
      </c>
      <c r="E12" s="31">
        <v>0</v>
      </c>
      <c r="F12" s="23">
        <f t="shared" si="0"/>
        <v>0.3368055555555555</v>
      </c>
    </row>
    <row r="13" spans="1:6" ht="15.75">
      <c r="A13" s="28">
        <f>4</f>
        <v>4</v>
      </c>
      <c r="B13" s="5" t="s">
        <v>15</v>
      </c>
      <c r="C13" s="25" t="s">
        <v>54</v>
      </c>
      <c r="D13" s="25" t="s">
        <v>8</v>
      </c>
      <c r="E13" s="11">
        <v>5</v>
      </c>
      <c r="F13" s="12">
        <f t="shared" si="0"/>
        <v>0.3368055555555555</v>
      </c>
    </row>
    <row r="14" spans="1:6" ht="15.75">
      <c r="A14" s="28">
        <f>A13+0.01</f>
        <v>4.01</v>
      </c>
      <c r="B14" s="5" t="s">
        <v>15</v>
      </c>
      <c r="C14" s="25" t="s">
        <v>16</v>
      </c>
      <c r="D14" s="25" t="s">
        <v>8</v>
      </c>
      <c r="E14" s="11">
        <v>5</v>
      </c>
      <c r="F14" s="12">
        <f t="shared" si="0"/>
        <v>0.34027777777777773</v>
      </c>
    </row>
    <row r="15" spans="1:6" ht="15.75">
      <c r="A15" s="28">
        <f>A14+0.01</f>
        <v>4.02</v>
      </c>
      <c r="B15" s="5" t="s">
        <v>15</v>
      </c>
      <c r="C15" s="25" t="s">
        <v>52</v>
      </c>
      <c r="D15" s="25" t="s">
        <v>53</v>
      </c>
      <c r="E15" s="11">
        <v>5</v>
      </c>
      <c r="F15" s="12">
        <f t="shared" si="0"/>
        <v>0.34374999999999994</v>
      </c>
    </row>
    <row r="16" spans="1:6" ht="15.75">
      <c r="A16" s="28">
        <f>A15+0.01</f>
        <v>4.029999999999999</v>
      </c>
      <c r="B16" s="5" t="s">
        <v>15</v>
      </c>
      <c r="C16" s="53" t="s">
        <v>57</v>
      </c>
      <c r="D16" s="25" t="s">
        <v>8</v>
      </c>
      <c r="E16" s="11">
        <v>5</v>
      </c>
      <c r="F16" s="12">
        <f t="shared" si="0"/>
        <v>0.34722222222222215</v>
      </c>
    </row>
    <row r="17" spans="1:6" ht="31.5">
      <c r="A17" s="28">
        <f>A16+0.01</f>
        <v>4.039999999999999</v>
      </c>
      <c r="B17" s="5" t="s">
        <v>15</v>
      </c>
      <c r="C17" s="25" t="s">
        <v>60</v>
      </c>
      <c r="D17" s="25" t="s">
        <v>8</v>
      </c>
      <c r="E17" s="11">
        <v>5</v>
      </c>
      <c r="F17" s="12">
        <f t="shared" si="0"/>
        <v>0.35069444444444436</v>
      </c>
    </row>
    <row r="18" spans="1:6" ht="16.5" thickBot="1">
      <c r="A18" s="28"/>
      <c r="B18" s="5"/>
      <c r="D18" s="25"/>
      <c r="E18" s="11"/>
      <c r="F18" s="12"/>
    </row>
    <row r="19" spans="1:6" ht="16.5" thickBot="1">
      <c r="A19" s="28"/>
      <c r="B19" s="5"/>
      <c r="C19" s="32" t="s">
        <v>17</v>
      </c>
      <c r="D19" s="25"/>
      <c r="E19" s="11"/>
      <c r="F19" s="12">
        <f>F17+TIME(0,E17,0)</f>
        <v>0.3541666666666666</v>
      </c>
    </row>
    <row r="20" spans="1:6" ht="15.75">
      <c r="A20" s="52">
        <f>5</f>
        <v>5</v>
      </c>
      <c r="B20" s="5" t="s">
        <v>15</v>
      </c>
      <c r="C20" s="25" t="s">
        <v>58</v>
      </c>
      <c r="D20" s="25"/>
      <c r="E20" s="11"/>
      <c r="F20" s="12">
        <f t="shared" si="0"/>
        <v>0.3541666666666666</v>
      </c>
    </row>
    <row r="21" spans="1:6" ht="15.75">
      <c r="A21" s="30">
        <f>A20+0.01</f>
        <v>5.01</v>
      </c>
      <c r="B21" s="19" t="s">
        <v>18</v>
      </c>
      <c r="C21" s="21" t="s">
        <v>19</v>
      </c>
      <c r="D21" s="21" t="s">
        <v>8</v>
      </c>
      <c r="E21" s="31">
        <v>0</v>
      </c>
      <c r="F21" s="23">
        <f t="shared" si="0"/>
        <v>0.3541666666666666</v>
      </c>
    </row>
    <row r="22" spans="1:6" ht="15.75">
      <c r="A22" s="30">
        <f>A21+0.01</f>
        <v>5.02</v>
      </c>
      <c r="B22" s="19" t="s">
        <v>18</v>
      </c>
      <c r="C22" s="21" t="s">
        <v>20</v>
      </c>
      <c r="D22" s="21" t="s">
        <v>8</v>
      </c>
      <c r="E22" s="31">
        <v>0</v>
      </c>
      <c r="F22" s="23">
        <f t="shared" si="0"/>
        <v>0.3541666666666666</v>
      </c>
    </row>
    <row r="23" spans="1:6" ht="15.75">
      <c r="A23" s="30">
        <f aca="true" t="shared" si="1" ref="A23:A57">A22+0.01</f>
        <v>5.029999999999999</v>
      </c>
      <c r="B23" s="19" t="s">
        <v>18</v>
      </c>
      <c r="C23" s="21" t="s">
        <v>21</v>
      </c>
      <c r="D23" s="21" t="s">
        <v>8</v>
      </c>
      <c r="E23" s="31">
        <v>0</v>
      </c>
      <c r="F23" s="23">
        <f t="shared" si="0"/>
        <v>0.3541666666666666</v>
      </c>
    </row>
    <row r="24" spans="1:11" ht="15.75">
      <c r="A24" s="47">
        <f t="shared" si="1"/>
        <v>5.039999999999999</v>
      </c>
      <c r="B24" s="48" t="s">
        <v>15</v>
      </c>
      <c r="C24" s="49" t="s">
        <v>22</v>
      </c>
      <c r="D24" s="49" t="s">
        <v>8</v>
      </c>
      <c r="E24" s="50">
        <v>0</v>
      </c>
      <c r="F24" s="51">
        <f t="shared" si="0"/>
        <v>0.3541666666666666</v>
      </c>
      <c r="J24"/>
      <c r="K24"/>
    </row>
    <row r="25" spans="1:6" ht="15.75">
      <c r="A25" s="47">
        <f t="shared" si="1"/>
        <v>5.049999999999999</v>
      </c>
      <c r="B25" s="48" t="s">
        <v>15</v>
      </c>
      <c r="C25" s="49" t="s">
        <v>55</v>
      </c>
      <c r="D25" s="49" t="s">
        <v>8</v>
      </c>
      <c r="E25" s="50">
        <v>0</v>
      </c>
      <c r="F25" s="51">
        <f t="shared" si="0"/>
        <v>0.3541666666666666</v>
      </c>
    </row>
    <row r="26" spans="1:6" ht="15.75">
      <c r="A26" s="28">
        <f t="shared" si="1"/>
        <v>5.059999999999999</v>
      </c>
      <c r="B26" s="5" t="s">
        <v>15</v>
      </c>
      <c r="C26" s="25" t="s">
        <v>23</v>
      </c>
      <c r="D26" s="25" t="s">
        <v>8</v>
      </c>
      <c r="E26" s="11">
        <v>5</v>
      </c>
      <c r="F26" s="27">
        <f t="shared" si="0"/>
        <v>0.3541666666666666</v>
      </c>
    </row>
    <row r="27" spans="1:6" ht="15.75">
      <c r="A27" s="28">
        <f t="shared" si="1"/>
        <v>5.0699999999999985</v>
      </c>
      <c r="B27" s="5" t="s">
        <v>15</v>
      </c>
      <c r="C27" s="25" t="s">
        <v>24</v>
      </c>
      <c r="D27" s="25" t="s">
        <v>8</v>
      </c>
      <c r="E27" s="11">
        <v>5</v>
      </c>
      <c r="F27" s="27">
        <f t="shared" si="0"/>
        <v>0.3576388888888888</v>
      </c>
    </row>
    <row r="28" spans="1:6" ht="15.75">
      <c r="A28" s="28">
        <f t="shared" si="1"/>
        <v>5.079999999999998</v>
      </c>
      <c r="B28" s="5" t="s">
        <v>15</v>
      </c>
      <c r="C28" s="25" t="s">
        <v>25</v>
      </c>
      <c r="D28" s="25" t="s">
        <v>8</v>
      </c>
      <c r="E28" s="11">
        <v>5</v>
      </c>
      <c r="F28" s="27">
        <f t="shared" si="0"/>
        <v>0.361111111111111</v>
      </c>
    </row>
    <row r="29" spans="1:6" ht="15.75">
      <c r="A29" s="28">
        <f t="shared" si="1"/>
        <v>5.089999999999998</v>
      </c>
      <c r="B29" s="5" t="s">
        <v>15</v>
      </c>
      <c r="C29" s="25" t="s">
        <v>26</v>
      </c>
      <c r="D29" s="25" t="s">
        <v>8</v>
      </c>
      <c r="E29" s="11">
        <v>10</v>
      </c>
      <c r="F29" s="27">
        <f t="shared" si="0"/>
        <v>0.3645833333333332</v>
      </c>
    </row>
    <row r="30" spans="1:6" ht="15.75">
      <c r="A30" s="28">
        <f t="shared" si="1"/>
        <v>5.099999999999998</v>
      </c>
      <c r="B30" s="5"/>
      <c r="C30" s="25"/>
      <c r="D30" s="25"/>
      <c r="E30" s="11"/>
      <c r="F30" s="27">
        <f t="shared" si="0"/>
        <v>0.3715277777777776</v>
      </c>
    </row>
    <row r="31" spans="1:6" ht="15.75">
      <c r="A31" s="28">
        <f t="shared" si="1"/>
        <v>5.109999999999998</v>
      </c>
      <c r="B31" s="5" t="s">
        <v>15</v>
      </c>
      <c r="C31" s="25" t="s">
        <v>27</v>
      </c>
      <c r="D31" s="25" t="s">
        <v>28</v>
      </c>
      <c r="E31" s="11">
        <v>15</v>
      </c>
      <c r="F31" s="27">
        <f t="shared" si="0"/>
        <v>0.3715277777777776</v>
      </c>
    </row>
    <row r="32" spans="1:6" ht="15.75">
      <c r="A32" s="28">
        <f t="shared" si="1"/>
        <v>5.119999999999997</v>
      </c>
      <c r="B32" s="5" t="s">
        <v>15</v>
      </c>
      <c r="C32" s="25" t="s">
        <v>29</v>
      </c>
      <c r="D32" s="25" t="s">
        <v>30</v>
      </c>
      <c r="E32" s="11">
        <v>5</v>
      </c>
      <c r="F32" s="27">
        <f t="shared" si="0"/>
        <v>0.3819444444444443</v>
      </c>
    </row>
    <row r="33" spans="1:6" ht="15.75">
      <c r="A33" s="28">
        <f t="shared" si="1"/>
        <v>5.129999999999997</v>
      </c>
      <c r="B33" s="5" t="s">
        <v>15</v>
      </c>
      <c r="C33" s="25" t="s">
        <v>31</v>
      </c>
      <c r="D33" s="25" t="s">
        <v>32</v>
      </c>
      <c r="E33" s="11">
        <v>5</v>
      </c>
      <c r="F33" s="27">
        <f t="shared" si="0"/>
        <v>0.3854166666666665</v>
      </c>
    </row>
    <row r="34" spans="1:6" ht="21">
      <c r="A34" s="28">
        <f t="shared" si="1"/>
        <v>5.139999999999997</v>
      </c>
      <c r="B34" s="5" t="s">
        <v>15</v>
      </c>
      <c r="C34" s="25" t="s">
        <v>64</v>
      </c>
      <c r="D34" s="25" t="s">
        <v>32</v>
      </c>
      <c r="E34" s="11">
        <v>5</v>
      </c>
      <c r="F34" s="27">
        <f t="shared" si="0"/>
        <v>0.38888888888888873</v>
      </c>
    </row>
    <row r="35" spans="1:6" ht="15.75">
      <c r="A35" s="28">
        <f t="shared" si="1"/>
        <v>5.149999999999997</v>
      </c>
      <c r="B35" s="5" t="s">
        <v>15</v>
      </c>
      <c r="C35" s="25" t="s">
        <v>33</v>
      </c>
      <c r="D35" s="25" t="s">
        <v>32</v>
      </c>
      <c r="E35" s="11">
        <v>5</v>
      </c>
      <c r="F35" s="27">
        <f t="shared" si="0"/>
        <v>0.39236111111111094</v>
      </c>
    </row>
    <row r="36" spans="1:6" ht="15.75">
      <c r="A36" s="28">
        <f t="shared" si="1"/>
        <v>5.159999999999997</v>
      </c>
      <c r="B36" s="5" t="s">
        <v>15</v>
      </c>
      <c r="C36" s="25" t="s">
        <v>34</v>
      </c>
      <c r="D36" s="25" t="s">
        <v>32</v>
      </c>
      <c r="E36" s="11">
        <v>5</v>
      </c>
      <c r="F36" s="27">
        <f t="shared" si="0"/>
        <v>0.39583333333333315</v>
      </c>
    </row>
    <row r="37" spans="1:6" ht="15.75">
      <c r="A37" s="28">
        <f t="shared" si="1"/>
        <v>5.169999999999996</v>
      </c>
      <c r="B37" s="5" t="s">
        <v>15</v>
      </c>
      <c r="C37" s="25" t="s">
        <v>63</v>
      </c>
      <c r="D37" s="25" t="s">
        <v>8</v>
      </c>
      <c r="E37" s="11">
        <v>5</v>
      </c>
      <c r="F37" s="27">
        <f t="shared" si="0"/>
        <v>0.39930555555555536</v>
      </c>
    </row>
    <row r="38" spans="1:6" ht="15.75">
      <c r="A38" s="28">
        <f t="shared" si="1"/>
        <v>5.179999999999996</v>
      </c>
      <c r="B38" s="5"/>
      <c r="C38" s="25"/>
      <c r="D38" s="25"/>
      <c r="E38" s="11"/>
      <c r="F38" s="27">
        <f t="shared" si="0"/>
        <v>0.40277777777777757</v>
      </c>
    </row>
    <row r="39" spans="1:6" ht="15.75">
      <c r="A39" s="28">
        <f t="shared" si="1"/>
        <v>5.189999999999996</v>
      </c>
      <c r="B39" s="5"/>
      <c r="C39" s="25"/>
      <c r="D39" s="25"/>
      <c r="E39" s="11"/>
      <c r="F39" s="27">
        <f t="shared" si="0"/>
        <v>0.40277777777777757</v>
      </c>
    </row>
    <row r="40" spans="1:6" ht="15.75">
      <c r="A40" s="28">
        <f t="shared" si="1"/>
        <v>5.199999999999996</v>
      </c>
      <c r="B40" s="5" t="s">
        <v>15</v>
      </c>
      <c r="C40" s="25" t="s">
        <v>35</v>
      </c>
      <c r="D40" s="25" t="s">
        <v>36</v>
      </c>
      <c r="E40" s="11">
        <v>5</v>
      </c>
      <c r="F40" s="27">
        <f t="shared" si="0"/>
        <v>0.40277777777777757</v>
      </c>
    </row>
    <row r="41" spans="1:6" ht="15.75">
      <c r="A41" s="28">
        <f t="shared" si="1"/>
        <v>5.2099999999999955</v>
      </c>
      <c r="B41" s="5" t="s">
        <v>15</v>
      </c>
      <c r="C41" s="25" t="s">
        <v>37</v>
      </c>
      <c r="D41" s="25" t="s">
        <v>36</v>
      </c>
      <c r="E41" s="11">
        <v>5</v>
      </c>
      <c r="F41" s="27">
        <f t="shared" si="0"/>
        <v>0.4062499999999998</v>
      </c>
    </row>
    <row r="42" spans="1:6" ht="15.75">
      <c r="A42" s="28">
        <f t="shared" si="1"/>
        <v>5.219999999999995</v>
      </c>
      <c r="B42" s="5" t="s">
        <v>15</v>
      </c>
      <c r="C42" s="25" t="s">
        <v>38</v>
      </c>
      <c r="D42" s="25" t="s">
        <v>39</v>
      </c>
      <c r="E42" s="11">
        <v>5</v>
      </c>
      <c r="F42" s="27">
        <f t="shared" si="0"/>
        <v>0.409722222222222</v>
      </c>
    </row>
    <row r="43" spans="1:6" ht="15.75">
      <c r="A43" s="28">
        <f t="shared" si="1"/>
        <v>5.229999999999995</v>
      </c>
      <c r="B43" s="5" t="s">
        <v>15</v>
      </c>
      <c r="C43" s="25" t="s">
        <v>62</v>
      </c>
      <c r="D43" s="25" t="s">
        <v>36</v>
      </c>
      <c r="E43" s="11">
        <v>5</v>
      </c>
      <c r="F43" s="27">
        <f t="shared" si="0"/>
        <v>0.4131944444444442</v>
      </c>
    </row>
    <row r="44" spans="1:6" ht="15.75">
      <c r="A44" s="28">
        <f t="shared" si="1"/>
        <v>5.239999999999995</v>
      </c>
      <c r="B44" s="24" t="s">
        <v>15</v>
      </c>
      <c r="C44" s="25" t="s">
        <v>40</v>
      </c>
      <c r="D44" s="25" t="s">
        <v>36</v>
      </c>
      <c r="E44" s="33">
        <v>5</v>
      </c>
      <c r="F44" s="27">
        <f t="shared" si="0"/>
        <v>0.4166666666666664</v>
      </c>
    </row>
    <row r="45" spans="1:6" ht="15.75">
      <c r="A45" s="28">
        <f t="shared" si="1"/>
        <v>5.249999999999995</v>
      </c>
      <c r="B45" s="5" t="s">
        <v>15</v>
      </c>
      <c r="C45" s="25" t="s">
        <v>41</v>
      </c>
      <c r="D45" s="25" t="s">
        <v>42</v>
      </c>
      <c r="E45" s="11">
        <v>5</v>
      </c>
      <c r="F45" s="27">
        <f t="shared" si="0"/>
        <v>0.4201388888888886</v>
      </c>
    </row>
    <row r="46" spans="1:6" ht="15.75">
      <c r="A46" s="28">
        <f t="shared" si="1"/>
        <v>5.2599999999999945</v>
      </c>
      <c r="B46" s="5"/>
      <c r="C46" s="25"/>
      <c r="D46" s="25"/>
      <c r="E46" s="11"/>
      <c r="F46" s="27">
        <f t="shared" si="0"/>
        <v>0.4236111111111108</v>
      </c>
    </row>
    <row r="47" spans="1:6" ht="15.75">
      <c r="A47" s="28">
        <f t="shared" si="1"/>
        <v>5.269999999999994</v>
      </c>
      <c r="B47" s="5" t="s">
        <v>15</v>
      </c>
      <c r="C47" s="25" t="s">
        <v>43</v>
      </c>
      <c r="D47" s="25" t="s">
        <v>44</v>
      </c>
      <c r="E47" s="11">
        <v>5</v>
      </c>
      <c r="F47" s="27">
        <f t="shared" si="0"/>
        <v>0.4236111111111108</v>
      </c>
    </row>
    <row r="48" spans="1:6" ht="15.75">
      <c r="A48" s="28">
        <f t="shared" si="1"/>
        <v>5.279999999999994</v>
      </c>
      <c r="B48" s="5"/>
      <c r="C48" s="25"/>
      <c r="D48" s="25"/>
      <c r="E48" s="11"/>
      <c r="F48" s="27">
        <f t="shared" si="0"/>
        <v>0.42708333333333304</v>
      </c>
    </row>
    <row r="49" spans="1:6" ht="15.75">
      <c r="A49" s="28">
        <f t="shared" si="1"/>
        <v>5.289999999999994</v>
      </c>
      <c r="B49" s="5" t="s">
        <v>15</v>
      </c>
      <c r="C49" s="25" t="s">
        <v>45</v>
      </c>
      <c r="D49" s="25" t="s">
        <v>46</v>
      </c>
      <c r="E49" s="11">
        <v>5</v>
      </c>
      <c r="F49" s="27">
        <f t="shared" si="0"/>
        <v>0.42708333333333304</v>
      </c>
    </row>
    <row r="50" spans="1:6" ht="15.75">
      <c r="A50" s="28">
        <f t="shared" si="1"/>
        <v>5.299999999999994</v>
      </c>
      <c r="B50" s="5"/>
      <c r="C50" s="25"/>
      <c r="D50" s="25"/>
      <c r="E50" s="11"/>
      <c r="F50" s="27">
        <f t="shared" si="0"/>
        <v>0.43055555555555525</v>
      </c>
    </row>
    <row r="51" spans="1:6" ht="15.75">
      <c r="A51" s="28">
        <f t="shared" si="1"/>
        <v>5.309999999999993</v>
      </c>
      <c r="B51" s="24" t="s">
        <v>15</v>
      </c>
      <c r="C51" s="25" t="s">
        <v>61</v>
      </c>
      <c r="D51" s="25" t="s">
        <v>59</v>
      </c>
      <c r="E51" s="33">
        <v>5</v>
      </c>
      <c r="F51" s="27">
        <f t="shared" si="0"/>
        <v>0.43055555555555525</v>
      </c>
    </row>
    <row r="52" spans="1:6" ht="15.75">
      <c r="A52" s="28">
        <f t="shared" si="1"/>
        <v>5.319999999999993</v>
      </c>
      <c r="B52" s="5"/>
      <c r="C52" s="25"/>
      <c r="D52" s="25"/>
      <c r="E52" s="11"/>
      <c r="F52" s="27">
        <f t="shared" si="0"/>
        <v>0.43402777777777746</v>
      </c>
    </row>
    <row r="53" spans="1:6" ht="15.75">
      <c r="A53" s="28">
        <f t="shared" si="1"/>
        <v>5.329999999999993</v>
      </c>
      <c r="B53" s="5"/>
      <c r="C53" s="25"/>
      <c r="D53" s="25"/>
      <c r="E53" s="11"/>
      <c r="F53" s="27">
        <f t="shared" si="0"/>
        <v>0.43402777777777746</v>
      </c>
    </row>
    <row r="54" spans="1:6" ht="15.75">
      <c r="A54" s="28">
        <f t="shared" si="1"/>
        <v>5.339999999999993</v>
      </c>
      <c r="B54" s="5" t="s">
        <v>15</v>
      </c>
      <c r="C54" s="25" t="s">
        <v>47</v>
      </c>
      <c r="D54" s="25" t="s">
        <v>8</v>
      </c>
      <c r="E54" s="11">
        <v>3</v>
      </c>
      <c r="F54" s="27">
        <f t="shared" si="0"/>
        <v>0.43402777777777746</v>
      </c>
    </row>
    <row r="55" spans="1:6" ht="15.75">
      <c r="A55" s="28">
        <f t="shared" si="1"/>
        <v>5.3499999999999925</v>
      </c>
      <c r="B55" s="5"/>
      <c r="C55" s="25"/>
      <c r="D55" s="25"/>
      <c r="E55" s="11"/>
      <c r="F55" s="27">
        <f t="shared" si="0"/>
        <v>0.4361111111111108</v>
      </c>
    </row>
    <row r="56" spans="1:6" ht="15.75">
      <c r="A56" s="28">
        <f t="shared" si="1"/>
        <v>5.359999999999992</v>
      </c>
      <c r="B56" s="5"/>
      <c r="C56" s="25"/>
      <c r="D56" s="25"/>
      <c r="E56" s="11"/>
      <c r="F56" s="27">
        <f t="shared" si="0"/>
        <v>0.4361111111111108</v>
      </c>
    </row>
    <row r="57" spans="1:6" ht="15.75">
      <c r="A57" s="34">
        <f t="shared" si="1"/>
        <v>5.369999999999992</v>
      </c>
      <c r="B57" s="13" t="s">
        <v>48</v>
      </c>
      <c r="C57" s="15" t="s">
        <v>49</v>
      </c>
      <c r="D57" s="15" t="s">
        <v>8</v>
      </c>
      <c r="E57" s="35"/>
      <c r="F57" s="36">
        <v>0.4375</v>
      </c>
    </row>
    <row r="58" spans="1:6" ht="15.75">
      <c r="A58" s="37"/>
      <c r="B58" s="38"/>
      <c r="C58" s="39"/>
      <c r="D58" s="39"/>
      <c r="E58" s="40"/>
      <c r="F58" s="41"/>
    </row>
    <row r="59" spans="1:6" ht="15.75">
      <c r="A59" s="42" t="s">
        <v>3</v>
      </c>
      <c r="B59" s="38" t="s">
        <v>3</v>
      </c>
      <c r="C59" s="39" t="s">
        <v>50</v>
      </c>
      <c r="D59" s="39"/>
      <c r="E59" s="40" t="s">
        <v>3</v>
      </c>
      <c r="F59" s="41" t="s">
        <v>3</v>
      </c>
    </row>
    <row r="60" spans="1:6" ht="15.75">
      <c r="A60" s="38"/>
      <c r="B60" s="43"/>
      <c r="C60" s="39" t="s">
        <v>51</v>
      </c>
      <c r="D60" s="44"/>
      <c r="E60" s="45"/>
      <c r="F60" s="46"/>
    </row>
  </sheetData>
  <sheetProtection selectLockedCells="1" selectUnlockedCells="1"/>
  <printOptions/>
  <pageMargins left="0.5" right="0.25" top="0.5" bottom="0.5" header="0.511805555555556" footer="0.511805555555556"/>
  <pageSetup cellComments="atEnd"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PEN</cp:lastModifiedBy>
  <cp:lastPrinted>2012-03-06T14:13:28Z</cp:lastPrinted>
  <dcterms:created xsi:type="dcterms:W3CDTF">2000-02-17T23:16:37Z</dcterms:created>
  <dcterms:modified xsi:type="dcterms:W3CDTF">2012-03-06T14:18:48Z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