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045" tabRatio="918" activeTab="0"/>
  </bookViews>
  <sheets>
    <sheet name="Document Index" sheetId="1" r:id="rId1"/>
    <sheet name="Proposal Self Evaluations" sheetId="2" r:id="rId2"/>
    <sheet name="Voting Member Evaluations" sheetId="3" r:id="rId3"/>
    <sheet name="PHY Sub-Committee Evaluations" sheetId="4" r:id="rId4"/>
    <sheet name="MAC Sub-Committee Evaluations" sheetId="5" r:id="rId5"/>
    <sheet name="SYS Sub-Committee Evaluations" sheetId="6" r:id="rId6"/>
    <sheet name="Discussion Items" sheetId="7" r:id="rId7"/>
  </sheets>
  <definedNames/>
  <calcPr fullCalcOnLoad="1"/>
</workbook>
</file>

<file path=xl/sharedStrings.xml><?xml version="1.0" encoding="utf-8"?>
<sst xmlns="http://schemas.openxmlformats.org/spreadsheetml/2006/main" count="587" uniqueCount="158">
  <si>
    <t>Criteria</t>
  </si>
  <si>
    <t>Unit Manufacturing Cost</t>
  </si>
  <si>
    <t>Interoperability</t>
  </si>
  <si>
    <t>Manufactureability</t>
  </si>
  <si>
    <t>Time to Market</t>
  </si>
  <si>
    <t>Regulatory Impact</t>
  </si>
  <si>
    <t>Maturity of Solution</t>
  </si>
  <si>
    <t>Scalability</t>
  </si>
  <si>
    <t>MAC</t>
  </si>
  <si>
    <t>Transparent to Upper Layer Protocols (TCP/IP)</t>
  </si>
  <si>
    <t>Simple Network Join/UnJoin Procedures for RF enabled devices</t>
  </si>
  <si>
    <t>Device Registration</t>
  </si>
  <si>
    <t>Data Transfer Types</t>
  </si>
  <si>
    <t>Topology</t>
  </si>
  <si>
    <t>Power Management Types</t>
  </si>
  <si>
    <t>Authentication</t>
  </si>
  <si>
    <t>Privacy</t>
  </si>
  <si>
    <t>Quality of Service</t>
  </si>
  <si>
    <t>PHY</t>
  </si>
  <si>
    <t>Size and Form Factor</t>
  </si>
  <si>
    <t>Frequency Band</t>
  </si>
  <si>
    <t>Range</t>
  </si>
  <si>
    <t>Sensitivity</t>
  </si>
  <si>
    <t>Delay Spread Tolerance</t>
  </si>
  <si>
    <t>Power Consumption</t>
  </si>
  <si>
    <t>Heberling</t>
  </si>
  <si>
    <t>Davis</t>
  </si>
  <si>
    <t>Kinney</t>
  </si>
  <si>
    <t>Karaoguz</t>
  </si>
  <si>
    <t>Skellern</t>
  </si>
  <si>
    <t>Proposal Type</t>
  </si>
  <si>
    <t>PPT/Doc</t>
  </si>
  <si>
    <t>General</t>
  </si>
  <si>
    <t>Solution</t>
  </si>
  <si>
    <t>Criteria Ref.</t>
  </si>
  <si>
    <t xml:space="preserve">Interference and Susceptibility </t>
  </si>
  <si>
    <t>Intermodulation Resistance</t>
  </si>
  <si>
    <t>2.2.2</t>
  </si>
  <si>
    <t>2.2.3</t>
  </si>
  <si>
    <t>Jamming Resistance</t>
  </si>
  <si>
    <t>Multiple Access</t>
  </si>
  <si>
    <t>Coexistence</t>
  </si>
  <si>
    <t>2.2.4</t>
  </si>
  <si>
    <t>2.2.5</t>
  </si>
  <si>
    <t>2.2.6</t>
  </si>
  <si>
    <t>2.4.1</t>
  </si>
  <si>
    <t>2.4.2</t>
  </si>
  <si>
    <t>2.4.3</t>
  </si>
  <si>
    <t>2.4.4</t>
  </si>
  <si>
    <t>Unique 48-Bit Address</t>
  </si>
  <si>
    <t>3.2.1</t>
  </si>
  <si>
    <t>3.2.2</t>
  </si>
  <si>
    <t>3.2.3</t>
  </si>
  <si>
    <t>3.3.2</t>
  </si>
  <si>
    <t>3.3.3</t>
  </si>
  <si>
    <t>3.5.1</t>
  </si>
  <si>
    <t>3.5.2</t>
  </si>
  <si>
    <t>3.5.3</t>
  </si>
  <si>
    <t>Access to a Portal</t>
  </si>
  <si>
    <t>3.5.4</t>
  </si>
  <si>
    <t>Master Redundancy</t>
  </si>
  <si>
    <t>3.6.2</t>
  </si>
  <si>
    <t>Loss of Connection</t>
  </si>
  <si>
    <t>3.6.3</t>
  </si>
  <si>
    <t>3.9.1</t>
  </si>
  <si>
    <t>3.9.2</t>
  </si>
  <si>
    <t>3.10</t>
  </si>
  <si>
    <t>Minimum MAC/PHY Throughput</t>
  </si>
  <si>
    <t>High End MAC/PHY Throughput</t>
  </si>
  <si>
    <t>Number of Simultaneously Operating Full-Throughput PANs</t>
  </si>
  <si>
    <t>Signal Acquisition Method</t>
  </si>
  <si>
    <t>4.2.1</t>
  </si>
  <si>
    <t>4.2.2</t>
  </si>
  <si>
    <t>4.8.2</t>
  </si>
  <si>
    <t>Power Consumption of MAC Controller</t>
  </si>
  <si>
    <t>Ad Hoc Network</t>
  </si>
  <si>
    <t>Maximum Number of Active Connections</t>
  </si>
  <si>
    <t>Minimum Delivered Data Throughput</t>
  </si>
  <si>
    <t>Dabak</t>
  </si>
  <si>
    <t>TU 8:30</t>
  </si>
  <si>
    <t>M 17:00</t>
  </si>
  <si>
    <t>TU 9:00</t>
  </si>
  <si>
    <t>TU 9:30</t>
  </si>
  <si>
    <t>TU 10:00</t>
  </si>
  <si>
    <t>M 17:30</t>
  </si>
  <si>
    <t>Day/Time in La Jolla</t>
  </si>
  <si>
    <t>W 8:00</t>
  </si>
  <si>
    <t>W 8:30</t>
  </si>
  <si>
    <t>W 9:00</t>
  </si>
  <si>
    <t>W 9:30</t>
  </si>
  <si>
    <t>TH 8:00</t>
  </si>
  <si>
    <t>TH 8:30</t>
  </si>
  <si>
    <t>Presenter/Doc Owner</t>
  </si>
  <si>
    <t>Allen/Carlson</t>
  </si>
  <si>
    <t>O'Farrell</t>
  </si>
  <si>
    <t>McCorkle/Rofheart</t>
  </si>
  <si>
    <t>Dydyk/de Courville</t>
  </si>
  <si>
    <t>Location Awareness</t>
  </si>
  <si>
    <t>High End Delivered Data Throughput</t>
  </si>
  <si>
    <t>This document contains the following worksheets:</t>
  </si>
  <si>
    <r>
      <t xml:space="preserve">1)  </t>
    </r>
    <r>
      <rPr>
        <b/>
        <i/>
        <sz val="10"/>
        <rFont val="Arial"/>
        <family val="2"/>
      </rPr>
      <t>Proposal Self Evaluations</t>
    </r>
    <r>
      <rPr>
        <sz val="10"/>
        <rFont val="Arial"/>
        <family val="0"/>
      </rPr>
      <t xml:space="preserve"> - This is the evaluation that each of the proposal presenters determined.  These values can only be changed by the presenter of the specific proposal.</t>
    </r>
  </si>
  <si>
    <r>
      <t xml:space="preserve">6)  </t>
    </r>
    <r>
      <rPr>
        <b/>
        <i/>
        <sz val="10"/>
        <rFont val="Arial"/>
        <family val="2"/>
      </rPr>
      <t>Discussion Items</t>
    </r>
    <r>
      <rPr>
        <sz val="10"/>
        <rFont val="Arial"/>
        <family val="0"/>
      </rPr>
      <t xml:space="preserve"> - This contains a summary of the discussions on self-evaluation values by the sub-committee.  This should list the issue, resolution and the number of any document submitted as additional technical evaluation.</t>
    </r>
  </si>
  <si>
    <r>
      <t xml:space="preserve">3)  </t>
    </r>
    <r>
      <rPr>
        <b/>
        <i/>
        <sz val="10"/>
        <rFont val="Arial"/>
        <family val="2"/>
      </rPr>
      <t>PHY Sub-Committee Evaluations</t>
    </r>
    <r>
      <rPr>
        <sz val="10"/>
        <rFont val="Arial"/>
        <family val="0"/>
      </rPr>
      <t xml:space="preserve"> - This is the evaluation agreed on by the PHY sub-committee.  These will address the PHY criteria (00110r11, section 4).  The General Solution section remains on this page since PHY only proposals were asked to evaluated against these values as well.  It is at the discretion of the PHY sub-committee to discuss any of these issues and pass the results to the SYS sub-committee as input to the system level evaluation.</t>
    </r>
  </si>
  <si>
    <r>
      <t xml:space="preserve">5)  </t>
    </r>
    <r>
      <rPr>
        <b/>
        <i/>
        <sz val="10"/>
        <rFont val="Arial"/>
        <family val="2"/>
      </rPr>
      <t>SYS Sub-Committee Evaluations</t>
    </r>
    <r>
      <rPr>
        <sz val="10"/>
        <rFont val="Arial"/>
        <family val="0"/>
      </rPr>
      <t xml:space="preserve"> - This is the evaluation agreed on by the SYS sub-committee.  These will only address the General Solution criteria (00110r11, section 2).  Inputs will be solicited from the MAC and PHY sub-committees.</t>
    </r>
  </si>
  <si>
    <t>208r0/209r0</t>
  </si>
  <si>
    <t>206r0/207r0</t>
  </si>
  <si>
    <t>201r0/225r0</t>
  </si>
  <si>
    <t>205r0/218r0</t>
  </si>
  <si>
    <t>214r1/215r0</t>
  </si>
  <si>
    <t>112r0/113r0</t>
  </si>
  <si>
    <t>210r1</t>
  </si>
  <si>
    <t>199r1/200r1</t>
  </si>
  <si>
    <t>195r4</t>
  </si>
  <si>
    <t>211r0</t>
  </si>
  <si>
    <t>196r2</t>
  </si>
  <si>
    <t xml:space="preserve">PHY Sub-Committee </t>
  </si>
  <si>
    <t>Issue</t>
  </si>
  <si>
    <t>Resolution</t>
  </si>
  <si>
    <t>Relevant Documents</t>
  </si>
  <si>
    <t>This is a summary of issues discussed in the sub-committee meetings.  If there is a discrepancy with the minutes from the meeting, the minutes take precedence.  Insert rows as needed.</t>
  </si>
  <si>
    <t xml:space="preserve">MAC Sub-Committee </t>
  </si>
  <si>
    <t xml:space="preserve">SYS Sub-Committee </t>
  </si>
  <si>
    <t xml:space="preserve">   Then starting in r2, the values will reflect the current sub-committee assessments.  </t>
  </si>
  <si>
    <t>Revisions:</t>
  </si>
  <si>
    <r>
      <t>r0</t>
    </r>
    <r>
      <rPr>
        <sz val="10"/>
        <rFont val="Arial"/>
        <family val="0"/>
      </rPr>
      <t xml:space="preserve"> - Nick Evans captured inputs based on presentations given in La Jolla.  This revision was distributed to the presenters to verify and provide input of their self evaluations.</t>
    </r>
  </si>
  <si>
    <r>
      <t xml:space="preserve">2)  </t>
    </r>
    <r>
      <rPr>
        <b/>
        <i/>
        <sz val="10"/>
        <rFont val="Arial"/>
        <family val="2"/>
      </rPr>
      <t>Voting Member Evaluations</t>
    </r>
    <r>
      <rPr>
        <sz val="10"/>
        <rFont val="Arial"/>
        <family val="0"/>
      </rPr>
      <t xml:space="preserve"> - This is based on the results of the work group voting member's inputs as evaluations to each of the proposals.  This will be a totaled value with the highest or lowest possible value being the number of voters submitting input.  Based on 180r1 slide 5 (present in La Jolla meeting), this input is due on 7/28/00.</t>
    </r>
  </si>
  <si>
    <r>
      <t xml:space="preserve">4)  </t>
    </r>
    <r>
      <rPr>
        <b/>
        <i/>
        <sz val="10"/>
        <rFont val="Arial"/>
        <family val="2"/>
      </rPr>
      <t>MAC Sub-Committee Evaluations</t>
    </r>
    <r>
      <rPr>
        <sz val="10"/>
        <rFont val="Arial"/>
        <family val="0"/>
      </rPr>
      <t xml:space="preserve"> - This is the evaluation agreed on by the MAC sub-committee.  These will address the MAC criteria (00110r11, section 3).  Some of the General Solution section remains on this page since MAC only proposals were asked to evaluated against these values as well.  It is at the discretion of the MAC sub-committee to discuss any of these issues and pass the results to the SYS sub-committee as input to the system level evaluation.</t>
    </r>
  </si>
  <si>
    <t>Total -'s</t>
  </si>
  <si>
    <t>Total 0's</t>
  </si>
  <si>
    <t>Total +'s</t>
  </si>
  <si>
    <t>Self Proposals verified by</t>
  </si>
  <si>
    <t>Rick Alfvin</t>
  </si>
  <si>
    <t>Anand Dabak</t>
  </si>
  <si>
    <t>David Skellern</t>
  </si>
  <si>
    <t>Pat Kinney</t>
  </si>
  <si>
    <t>Jeyhan Karaoguz</t>
  </si>
  <si>
    <t>Martin Rofheart</t>
  </si>
  <si>
    <t xml:space="preserve"> </t>
  </si>
  <si>
    <t>Marc de Courville</t>
  </si>
  <si>
    <t xml:space="preserve">Note (r0 &amp; r1 only):  The current (-1, 0, 1) values are based on the r0 determination of the self evaluation.  These will be changed as the presenters confirm their self-evaluation (r1).  </t>
  </si>
  <si>
    <t>Proposal</t>
  </si>
  <si>
    <r>
      <t>r1</t>
    </r>
    <r>
      <rPr>
        <sz val="10"/>
        <rFont val="Arial"/>
        <family val="0"/>
      </rPr>
      <t xml:space="preserve"> - Captured the inputs from the presenters on their self evaluations.  These evaluations can only be changed through notice from a presenter.  The only presenters not verifying were Davis, O'Farrell, Rypinski.</t>
    </r>
  </si>
  <si>
    <t>00245r2P802-15_TG3-Proposal-Evaluations</t>
  </si>
  <si>
    <t>?</t>
  </si>
  <si>
    <t>Due Date</t>
  </si>
  <si>
    <t>Size and Form</t>
  </si>
  <si>
    <t>all</t>
  </si>
  <si>
    <t>Scoring of PHY proposal not provided by presenter</t>
  </si>
  <si>
    <t>Assigned "?"</t>
  </si>
  <si>
    <t>Mtg Date</t>
  </si>
  <si>
    <t>de Courville</t>
  </si>
  <si>
    <t>Assigned "?" and asked for more info</t>
  </si>
  <si>
    <t>Self-evaluation cannot be verified without more info</t>
  </si>
  <si>
    <t>Rios</t>
  </si>
  <si>
    <r>
      <t>r2</t>
    </r>
    <r>
      <rPr>
        <sz val="10"/>
        <rFont val="Arial"/>
        <family val="0"/>
      </rPr>
      <t xml:space="preserve"> - Captured additional inputs on self-evaluation of Dabak proposal and inputs from July 27 PHY subcommittee concall. Rios proposal restored to all worksheets.</t>
    </r>
  </si>
  <si>
    <t>197r0</t>
  </si>
  <si>
    <t>Walt Davis</t>
  </si>
  <si>
    <t>Assigned "?s" - Received presenter feedback, filled in undiscussed criteria (left size and form a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</si>
</sst>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10">
    <font>
      <sz val="10"/>
      <name val="Arial"/>
      <family val="0"/>
    </font>
    <font>
      <b/>
      <sz val="12"/>
      <name val="Arial"/>
      <family val="2"/>
    </font>
    <font>
      <b/>
      <i/>
      <sz val="10"/>
      <name val="Arial"/>
      <family val="2"/>
    </font>
    <font>
      <b/>
      <sz val="10"/>
      <name val="Arial"/>
      <family val="2"/>
    </font>
    <font>
      <sz val="13"/>
      <name val="Arial"/>
      <family val="2"/>
    </font>
    <font>
      <sz val="11"/>
      <name val="Arial"/>
      <family val="2"/>
    </font>
    <font>
      <b/>
      <sz val="13"/>
      <name val="Arial"/>
      <family val="2"/>
    </font>
    <font>
      <sz val="10"/>
      <color indexed="10"/>
      <name val="Arial"/>
      <family val="2"/>
    </font>
    <font>
      <b/>
      <sz val="10"/>
      <color indexed="10"/>
      <name val="Arial"/>
      <family val="2"/>
    </font>
    <font>
      <b/>
      <i/>
      <sz val="12"/>
      <name val="Arial"/>
      <family val="2"/>
    </font>
  </fonts>
  <fills count="5">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15"/>
        <bgColor indexed="64"/>
      </patternFill>
    </fill>
  </fills>
  <borders count="12">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0" fillId="0" borderId="0" xfId="0" applyAlignment="1">
      <alignment wrapText="1"/>
    </xf>
    <xf numFmtId="0" fontId="2" fillId="0" borderId="0" xfId="0" applyFont="1" applyAlignment="1">
      <alignment/>
    </xf>
    <xf numFmtId="0" fontId="0" fillId="0" borderId="1" xfId="0" applyBorder="1" applyAlignment="1">
      <alignment/>
    </xf>
    <xf numFmtId="0" fontId="3" fillId="0" borderId="0" xfId="0" applyFont="1" applyAlignment="1">
      <alignment/>
    </xf>
    <xf numFmtId="0" fontId="0" fillId="0" borderId="0" xfId="0" applyBorder="1" applyAlignment="1">
      <alignment/>
    </xf>
    <xf numFmtId="0" fontId="4" fillId="0" borderId="2" xfId="0" applyFont="1" applyBorder="1" applyAlignment="1">
      <alignment wrapText="1"/>
    </xf>
    <xf numFmtId="0" fontId="4" fillId="0" borderId="0" xfId="0" applyFont="1" applyBorder="1" applyAlignment="1">
      <alignment wrapText="1"/>
    </xf>
    <xf numFmtId="0" fontId="2" fillId="0" borderId="0" xfId="0" applyFont="1" applyAlignment="1">
      <alignment vertical="top"/>
    </xf>
    <xf numFmtId="0" fontId="4" fillId="0" borderId="0" xfId="0" applyFont="1" applyBorder="1" applyAlignment="1">
      <alignment horizontal="center" vertical="top"/>
    </xf>
    <xf numFmtId="0" fontId="4" fillId="0" borderId="2" xfId="0" applyFont="1" applyBorder="1" applyAlignment="1">
      <alignment vertical="top" wrapText="1"/>
    </xf>
    <xf numFmtId="0" fontId="1" fillId="0" borderId="0" xfId="0" applyFont="1" applyBorder="1" applyAlignment="1">
      <alignment wrapText="1"/>
    </xf>
    <xf numFmtId="0" fontId="6" fillId="0" borderId="0" xfId="0" applyFont="1" applyBorder="1" applyAlignment="1">
      <alignment horizontal="right" wrapText="1"/>
    </xf>
    <xf numFmtId="0" fontId="4" fillId="0" borderId="3" xfId="0" applyFont="1" applyBorder="1" applyAlignment="1">
      <alignment horizontal="center" vertical="top"/>
    </xf>
    <xf numFmtId="49" fontId="4" fillId="0" borderId="3" xfId="0" applyNumberFormat="1" applyFont="1" applyBorder="1" applyAlignment="1">
      <alignment horizontal="center" vertical="top"/>
    </xf>
    <xf numFmtId="0" fontId="4" fillId="0" borderId="1" xfId="0" applyFont="1" applyBorder="1" applyAlignment="1">
      <alignment horizontal="center"/>
    </xf>
    <xf numFmtId="0" fontId="0" fillId="0" borderId="0" xfId="0" applyAlignment="1">
      <alignment/>
    </xf>
    <xf numFmtId="0" fontId="3" fillId="0" borderId="0" xfId="0" applyFont="1" applyAlignment="1">
      <alignment horizontal="right"/>
    </xf>
    <xf numFmtId="0" fontId="0" fillId="0" borderId="4" xfId="0" applyBorder="1" applyAlignment="1">
      <alignment horizontal="center"/>
    </xf>
    <xf numFmtId="0" fontId="0" fillId="0" borderId="5" xfId="0" applyBorder="1" applyAlignment="1">
      <alignment horizontal="center"/>
    </xf>
    <xf numFmtId="0" fontId="4" fillId="0" borderId="2"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xf>
    <xf numFmtId="0" fontId="0" fillId="0" borderId="1" xfId="0" applyFont="1" applyBorder="1" applyAlignment="1">
      <alignment horizontal="center"/>
    </xf>
    <xf numFmtId="0" fontId="4" fillId="0" borderId="8" xfId="0" applyFont="1" applyBorder="1" applyAlignment="1">
      <alignment horizontal="center" vertical="top"/>
    </xf>
    <xf numFmtId="0" fontId="4" fillId="0" borderId="6" xfId="0" applyFont="1" applyBorder="1" applyAlignment="1">
      <alignment wrapText="1"/>
    </xf>
    <xf numFmtId="0" fontId="4" fillId="0" borderId="9" xfId="0" applyFont="1" applyBorder="1" applyAlignment="1">
      <alignment horizontal="center" vertical="top"/>
    </xf>
    <xf numFmtId="0" fontId="4" fillId="0" borderId="4" xfId="0" applyFont="1" applyBorder="1" applyAlignment="1">
      <alignment wrapText="1"/>
    </xf>
    <xf numFmtId="0" fontId="0" fillId="0" borderId="2" xfId="0" applyBorder="1" applyAlignment="1">
      <alignment/>
    </xf>
    <xf numFmtId="0" fontId="1" fillId="0" borderId="0" xfId="0" applyFont="1" applyAlignment="1">
      <alignment wrapText="1"/>
    </xf>
    <xf numFmtId="0" fontId="8" fillId="0" borderId="0" xfId="0" applyFont="1" applyAlignment="1">
      <alignment/>
    </xf>
    <xf numFmtId="0" fontId="9" fillId="0" borderId="0" xfId="0" applyFont="1" applyAlignment="1">
      <alignment/>
    </xf>
    <xf numFmtId="0" fontId="0" fillId="0" borderId="1" xfId="0" applyFont="1" applyBorder="1" applyAlignment="1">
      <alignment/>
    </xf>
    <xf numFmtId="0" fontId="8" fillId="0" borderId="0" xfId="0" applyFont="1" applyAlignment="1">
      <alignment/>
    </xf>
    <xf numFmtId="0" fontId="2" fillId="0" borderId="0" xfId="0" applyFont="1" applyAlignment="1">
      <alignment wrapText="1"/>
    </xf>
    <xf numFmtId="0" fontId="4" fillId="0" borderId="0" xfId="0" applyFont="1" applyBorder="1" applyAlignment="1">
      <alignment horizontal="right" wrapText="1"/>
    </xf>
    <xf numFmtId="49" fontId="4" fillId="0" borderId="0" xfId="0" applyNumberFormat="1" applyFont="1" applyBorder="1" applyAlignment="1">
      <alignment horizontal="center" vertical="top"/>
    </xf>
    <xf numFmtId="0" fontId="0" fillId="0" borderId="10" xfId="0" applyBorder="1" applyAlignment="1">
      <alignment/>
    </xf>
    <xf numFmtId="0" fontId="0" fillId="0" borderId="1" xfId="0" applyFont="1" applyFill="1" applyBorder="1" applyAlignment="1">
      <alignment horizontal="center"/>
    </xf>
    <xf numFmtId="0" fontId="0" fillId="0" borderId="0" xfId="0" applyFont="1" applyFill="1" applyBorder="1" applyAlignment="1">
      <alignment horizontal="center"/>
    </xf>
    <xf numFmtId="0" fontId="4" fillId="0" borderId="0" xfId="0" applyFont="1" applyBorder="1" applyAlignment="1">
      <alignment horizontal="center" vertical="top" wrapText="1"/>
    </xf>
    <xf numFmtId="2" fontId="0" fillId="0" borderId="0" xfId="0" applyNumberFormat="1" applyBorder="1" applyAlignment="1">
      <alignment/>
    </xf>
    <xf numFmtId="0" fontId="0" fillId="0" borderId="0" xfId="0" applyBorder="1" applyAlignment="1">
      <alignment/>
    </xf>
    <xf numFmtId="0" fontId="0" fillId="0" borderId="0" xfId="0" applyFont="1" applyFill="1" applyBorder="1" applyAlignment="1">
      <alignment horizontal="right"/>
    </xf>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2" fontId="0" fillId="0" borderId="0" xfId="0" applyNumberFormat="1" applyBorder="1" applyAlignment="1">
      <alignment horizontal="center"/>
    </xf>
    <xf numFmtId="0" fontId="0" fillId="0" borderId="0" xfId="0" applyAlignment="1">
      <alignment horizontal="center" wrapText="1"/>
    </xf>
    <xf numFmtId="0" fontId="0" fillId="0" borderId="1" xfId="0" applyFill="1" applyBorder="1" applyAlignment="1">
      <alignment horizontal="center"/>
    </xf>
    <xf numFmtId="0" fontId="0" fillId="0" borderId="0" xfId="0" applyFill="1" applyBorder="1" applyAlignment="1">
      <alignment horizontal="center"/>
    </xf>
    <xf numFmtId="0" fontId="7" fillId="0" borderId="1" xfId="0" applyFont="1" applyBorder="1" applyAlignment="1">
      <alignment horizontal="center"/>
    </xf>
    <xf numFmtId="0" fontId="0" fillId="0" borderId="7" xfId="0" applyBorder="1" applyAlignment="1">
      <alignment/>
    </xf>
    <xf numFmtId="0" fontId="0" fillId="0" borderId="7" xfId="0" applyFont="1" applyFill="1" applyBorder="1" applyAlignment="1">
      <alignment horizontal="right"/>
    </xf>
    <xf numFmtId="0" fontId="0" fillId="0" borderId="5" xfId="0" applyBorder="1" applyAlignment="1">
      <alignment/>
    </xf>
    <xf numFmtId="0" fontId="0" fillId="0" borderId="5" xfId="0" applyFont="1" applyFill="1" applyBorder="1" applyAlignment="1">
      <alignment horizontal="right"/>
    </xf>
    <xf numFmtId="0" fontId="0" fillId="0" borderId="11" xfId="0" applyBorder="1" applyAlignment="1">
      <alignment/>
    </xf>
    <xf numFmtId="0" fontId="0" fillId="0" borderId="11" xfId="0" applyFont="1" applyFill="1" applyBorder="1" applyAlignment="1">
      <alignment horizontal="right"/>
    </xf>
    <xf numFmtId="0" fontId="0" fillId="2" borderId="1" xfId="0" applyFill="1" applyBorder="1" applyAlignment="1">
      <alignment horizontal="center"/>
    </xf>
    <xf numFmtId="0" fontId="0" fillId="3" borderId="1" xfId="0" applyFill="1" applyBorder="1" applyAlignment="1">
      <alignment horizontal="center"/>
    </xf>
    <xf numFmtId="0" fontId="0" fillId="3" borderId="1" xfId="0" applyFont="1" applyFill="1" applyBorder="1" applyAlignment="1">
      <alignment horizontal="center"/>
    </xf>
    <xf numFmtId="16" fontId="0" fillId="0" borderId="0" xfId="0" applyNumberFormat="1" applyAlignment="1">
      <alignment/>
    </xf>
    <xf numFmtId="0" fontId="0" fillId="0" borderId="0" xfId="0" applyBorder="1" applyAlignment="1">
      <alignment horizontal="left"/>
    </xf>
    <xf numFmtId="0" fontId="0" fillId="4" borderId="0" xfId="0" applyFill="1" applyBorder="1" applyAlignment="1">
      <alignment/>
    </xf>
    <xf numFmtId="0" fontId="0" fillId="4" borderId="1" xfId="0" applyFill="1" applyBorder="1" applyAlignment="1">
      <alignment horizontal="center"/>
    </xf>
    <xf numFmtId="0" fontId="5" fillId="0" borderId="3" xfId="0" applyFont="1" applyBorder="1" applyAlignment="1">
      <alignment horizontal="center"/>
    </xf>
    <xf numFmtId="0" fontId="4" fillId="0" borderId="3" xfId="0" applyFont="1" applyBorder="1" applyAlignment="1">
      <alignment horizontal="center"/>
    </xf>
    <xf numFmtId="0" fontId="5" fillId="0" borderId="8" xfId="0" applyFont="1" applyBorder="1" applyAlignment="1">
      <alignment horizontal="center"/>
    </xf>
    <xf numFmtId="0" fontId="0" fillId="0" borderId="9" xfId="0" applyBorder="1" applyAlignment="1">
      <alignment horizontal="center"/>
    </xf>
    <xf numFmtId="0" fontId="0" fillId="0" borderId="1" xfId="0" applyBorder="1" applyAlignment="1">
      <alignment/>
    </xf>
    <xf numFmtId="0" fontId="0" fillId="4" borderId="9" xfId="0" applyFill="1" applyBorder="1" applyAlignment="1">
      <alignment horizontal="left"/>
    </xf>
    <xf numFmtId="0" fontId="5" fillId="4" borderId="3" xfId="0" applyFont="1" applyFill="1" applyBorder="1" applyAlignment="1">
      <alignment horizontal="center"/>
    </xf>
    <xf numFmtId="0" fontId="4" fillId="4" borderId="3" xfId="0" applyFont="1" applyFill="1" applyBorder="1" applyAlignment="1">
      <alignment horizontal="center"/>
    </xf>
    <xf numFmtId="0" fontId="5" fillId="4" borderId="8" xfId="0" applyFont="1" applyFill="1" applyBorder="1" applyAlignment="1">
      <alignment horizontal="center"/>
    </xf>
    <xf numFmtId="0" fontId="0" fillId="4" borderId="0" xfId="0" applyFill="1" applyBorder="1" applyAlignment="1">
      <alignment/>
    </xf>
    <xf numFmtId="0" fontId="0" fillId="4" borderId="0" xfId="0" applyFill="1" applyBorder="1" applyAlignment="1">
      <alignment horizontal="center"/>
    </xf>
    <xf numFmtId="0" fontId="0" fillId="4" borderId="5" xfId="0" applyFill="1" applyBorder="1" applyAlignment="1">
      <alignment/>
    </xf>
    <xf numFmtId="0" fontId="0" fillId="4" borderId="9" xfId="0" applyFill="1" applyBorder="1" applyAlignment="1">
      <alignment horizontal="center"/>
    </xf>
    <xf numFmtId="0" fontId="5" fillId="4" borderId="1" xfId="0" applyFont="1" applyFill="1" applyBorder="1" applyAlignment="1">
      <alignment horizontal="center"/>
    </xf>
    <xf numFmtId="0" fontId="4" fillId="4" borderId="1" xfId="0" applyFont="1" applyFill="1" applyBorder="1" applyAlignment="1">
      <alignment horizontal="center"/>
    </xf>
    <xf numFmtId="0" fontId="5" fillId="4" borderId="7" xfId="0" applyFont="1" applyFill="1" applyBorder="1" applyAlignment="1">
      <alignment horizontal="center"/>
    </xf>
    <xf numFmtId="0" fontId="0" fillId="4" borderId="1" xfId="0" applyFill="1" applyBorder="1" applyAlignment="1">
      <alignment/>
    </xf>
    <xf numFmtId="0" fontId="0" fillId="4" borderId="1" xfId="0" applyFill="1" applyBorder="1" applyAlignment="1">
      <alignment/>
    </xf>
    <xf numFmtId="16" fontId="0" fillId="0" borderId="10" xfId="0" applyNumberFormat="1" applyBorder="1" applyAlignment="1">
      <alignment/>
    </xf>
    <xf numFmtId="2" fontId="0" fillId="0" borderId="0" xfId="0" applyNumberFormat="1" applyBorder="1" applyAlignment="1">
      <alignment/>
    </xf>
    <xf numFmtId="16" fontId="0" fillId="0" borderId="0" xfId="0" applyNumberFormat="1" applyAlignment="1">
      <alignment wrapText="1"/>
    </xf>
    <xf numFmtId="0" fontId="0" fillId="0" borderId="0" xfId="0" applyAlignment="1">
      <alignment/>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5"/>
  <sheetViews>
    <sheetView tabSelected="1" zoomScale="75" zoomScaleNormal="75" workbookViewId="0" topLeftCell="A1">
      <selection activeCell="B16" sqref="B16"/>
    </sheetView>
  </sheetViews>
  <sheetFormatPr defaultColWidth="9.140625" defaultRowHeight="12.75"/>
  <cols>
    <col min="2" max="2" width="90.00390625" style="0" customWidth="1"/>
  </cols>
  <sheetData>
    <row r="1" ht="12.75">
      <c r="A1" t="s">
        <v>142</v>
      </c>
    </row>
    <row r="3" s="1" customFormat="1" ht="15.75">
      <c r="B3" s="31" t="s">
        <v>99</v>
      </c>
    </row>
    <row r="4" s="1" customFormat="1" ht="25.5">
      <c r="B4" s="1" t="s">
        <v>100</v>
      </c>
    </row>
    <row r="5" s="1" customFormat="1" ht="51">
      <c r="B5" s="1" t="s">
        <v>125</v>
      </c>
    </row>
    <row r="6" s="1" customFormat="1" ht="63.75">
      <c r="B6" s="1" t="s">
        <v>102</v>
      </c>
    </row>
    <row r="7" s="1" customFormat="1" ht="63.75">
      <c r="B7" s="1" t="s">
        <v>126</v>
      </c>
    </row>
    <row r="8" s="1" customFormat="1" ht="38.25">
      <c r="B8" s="1" t="s">
        <v>103</v>
      </c>
    </row>
    <row r="9" s="1" customFormat="1" ht="38.25">
      <c r="B9" s="1" t="s">
        <v>101</v>
      </c>
    </row>
    <row r="10" s="1" customFormat="1" ht="12.75"/>
    <row r="11" s="1" customFormat="1" ht="12.75"/>
    <row r="12" s="1" customFormat="1" ht="15.75">
      <c r="B12" s="31" t="s">
        <v>123</v>
      </c>
    </row>
    <row r="13" s="1" customFormat="1" ht="25.5">
      <c r="B13" s="36" t="s">
        <v>124</v>
      </c>
    </row>
    <row r="14" s="1" customFormat="1" ht="25.5">
      <c r="B14" s="36" t="s">
        <v>141</v>
      </c>
    </row>
    <row r="15" s="1" customFormat="1" ht="25.5">
      <c r="B15" s="36" t="s">
        <v>154</v>
      </c>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59"/>
  <sheetViews>
    <sheetView zoomScale="50" zoomScaleNormal="50" workbookViewId="0" topLeftCell="A1">
      <selection activeCell="A3" sqref="A3"/>
    </sheetView>
  </sheetViews>
  <sheetFormatPr defaultColWidth="9.140625" defaultRowHeight="12.75"/>
  <cols>
    <col min="2" max="2" width="12.8515625" style="0" customWidth="1"/>
    <col min="3" max="3" width="31.28125" style="0" customWidth="1"/>
    <col min="4" max="5" width="12.57421875" style="46" customWidth="1"/>
    <col min="6" max="6" width="15.140625" style="46" customWidth="1"/>
    <col min="7" max="7" width="12.57421875" style="46" customWidth="1"/>
    <col min="8" max="8" width="11.57421875" style="46" customWidth="1"/>
    <col min="9" max="9" width="12.57421875" style="46" bestFit="1" customWidth="1"/>
    <col min="10" max="10" width="8.57421875" style="46" customWidth="1"/>
    <col min="11" max="11" width="12.57421875" style="46" customWidth="1"/>
    <col min="12" max="12" width="16.421875" style="46" customWidth="1"/>
    <col min="13" max="13" width="9.140625" style="46" customWidth="1"/>
    <col min="14" max="14" width="8.28125" style="46" customWidth="1"/>
    <col min="15" max="15" width="8.140625" style="46" customWidth="1"/>
  </cols>
  <sheetData>
    <row r="1" spans="1:3" ht="12.75">
      <c r="A1" s="89" t="str">
        <f>'Document Index'!A1</f>
        <v>00245r2P802-15_TG3-Proposal-Evaluations</v>
      </c>
      <c r="B1" s="89"/>
      <c r="C1" s="89"/>
    </row>
    <row r="2" spans="1:3" ht="12.75">
      <c r="A2" s="16"/>
      <c r="B2" s="16"/>
      <c r="C2" s="16"/>
    </row>
    <row r="3" spans="1:17" ht="12.75">
      <c r="A3" s="16"/>
      <c r="B3" s="16"/>
      <c r="C3" s="17" t="s">
        <v>85</v>
      </c>
      <c r="D3" s="18" t="s">
        <v>80</v>
      </c>
      <c r="E3" s="19" t="s">
        <v>84</v>
      </c>
      <c r="F3" s="19" t="s">
        <v>79</v>
      </c>
      <c r="G3" s="19" t="s">
        <v>81</v>
      </c>
      <c r="H3" s="19" t="s">
        <v>82</v>
      </c>
      <c r="I3" s="19" t="s">
        <v>83</v>
      </c>
      <c r="J3" s="19" t="s">
        <v>86</v>
      </c>
      <c r="K3" s="19" t="s">
        <v>87</v>
      </c>
      <c r="L3" s="19" t="s">
        <v>88</v>
      </c>
      <c r="M3" s="19" t="s">
        <v>89</v>
      </c>
      <c r="N3" s="19" t="s">
        <v>90</v>
      </c>
      <c r="O3" s="19" t="s">
        <v>91</v>
      </c>
      <c r="P3" s="79"/>
      <c r="Q3" s="80"/>
    </row>
    <row r="4" spans="3:17" ht="16.5">
      <c r="C4" s="12" t="s">
        <v>92</v>
      </c>
      <c r="D4" s="23" t="s">
        <v>26</v>
      </c>
      <c r="E4" s="24" t="s">
        <v>26</v>
      </c>
      <c r="F4" s="25" t="s">
        <v>96</v>
      </c>
      <c r="G4" s="24" t="s">
        <v>27</v>
      </c>
      <c r="H4" s="25" t="s">
        <v>93</v>
      </c>
      <c r="I4" s="24" t="s">
        <v>25</v>
      </c>
      <c r="J4" s="24" t="s">
        <v>94</v>
      </c>
      <c r="K4" s="24" t="s">
        <v>78</v>
      </c>
      <c r="L4" s="25" t="s">
        <v>95</v>
      </c>
      <c r="M4" s="24" t="s">
        <v>28</v>
      </c>
      <c r="N4" s="24" t="s">
        <v>29</v>
      </c>
      <c r="O4" s="24" t="s">
        <v>29</v>
      </c>
      <c r="P4" s="81" t="s">
        <v>153</v>
      </c>
      <c r="Q4" s="74" t="s">
        <v>153</v>
      </c>
    </row>
    <row r="5" spans="3:17" ht="16.5">
      <c r="C5" s="12" t="s">
        <v>30</v>
      </c>
      <c r="D5" s="20" t="s">
        <v>18</v>
      </c>
      <c r="E5" s="15" t="s">
        <v>8</v>
      </c>
      <c r="F5" s="15" t="s">
        <v>18</v>
      </c>
      <c r="G5" s="15" t="s">
        <v>8</v>
      </c>
      <c r="H5" s="15" t="s">
        <v>18</v>
      </c>
      <c r="I5" s="15" t="s">
        <v>8</v>
      </c>
      <c r="J5" s="15" t="s">
        <v>18</v>
      </c>
      <c r="K5" s="15" t="s">
        <v>18</v>
      </c>
      <c r="L5" s="15" t="s">
        <v>18</v>
      </c>
      <c r="M5" s="15" t="s">
        <v>18</v>
      </c>
      <c r="N5" s="15" t="s">
        <v>18</v>
      </c>
      <c r="O5" s="15" t="s">
        <v>8</v>
      </c>
      <c r="P5" s="82" t="s">
        <v>8</v>
      </c>
      <c r="Q5" s="75" t="s">
        <v>18</v>
      </c>
    </row>
    <row r="6" spans="3:17" ht="16.5">
      <c r="C6" s="12" t="s">
        <v>31</v>
      </c>
      <c r="D6" s="21" t="s">
        <v>104</v>
      </c>
      <c r="E6" s="22" t="s">
        <v>105</v>
      </c>
      <c r="F6" s="22" t="s">
        <v>106</v>
      </c>
      <c r="G6" s="22" t="s">
        <v>107</v>
      </c>
      <c r="H6" s="22" t="s">
        <v>108</v>
      </c>
      <c r="I6" s="22" t="s">
        <v>109</v>
      </c>
      <c r="J6" s="22" t="s">
        <v>110</v>
      </c>
      <c r="K6" s="22" t="s">
        <v>111</v>
      </c>
      <c r="L6" s="22" t="s">
        <v>112</v>
      </c>
      <c r="M6" s="22" t="s">
        <v>113</v>
      </c>
      <c r="N6" s="22" t="s">
        <v>114</v>
      </c>
      <c r="O6" s="22" t="s">
        <v>114</v>
      </c>
      <c r="P6" s="83" t="s">
        <v>155</v>
      </c>
      <c r="Q6" s="76" t="s">
        <v>155</v>
      </c>
    </row>
    <row r="7" spans="2:17" ht="15.75">
      <c r="B7" s="4" t="s">
        <v>34</v>
      </c>
      <c r="C7" s="11" t="s">
        <v>0</v>
      </c>
      <c r="D7" s="47"/>
      <c r="E7" s="47"/>
      <c r="F7" s="47"/>
      <c r="G7" s="47"/>
      <c r="H7" s="47"/>
      <c r="I7" s="47"/>
      <c r="J7" s="47"/>
      <c r="K7" s="47"/>
      <c r="L7" s="47"/>
      <c r="M7" s="47"/>
      <c r="N7" s="47"/>
      <c r="O7" s="47"/>
      <c r="P7" s="66"/>
      <c r="Q7" s="66"/>
    </row>
    <row r="8" spans="1:17" ht="16.5">
      <c r="A8" s="2" t="s">
        <v>32</v>
      </c>
      <c r="B8" s="13">
        <v>2.1</v>
      </c>
      <c r="C8" s="6" t="s">
        <v>1</v>
      </c>
      <c r="D8" s="48">
        <v>1</v>
      </c>
      <c r="E8" s="48">
        <v>1</v>
      </c>
      <c r="F8" s="48">
        <v>0</v>
      </c>
      <c r="G8" s="40">
        <v>1</v>
      </c>
      <c r="H8" s="40">
        <v>1</v>
      </c>
      <c r="I8" s="40">
        <v>1</v>
      </c>
      <c r="J8" s="48">
        <v>1</v>
      </c>
      <c r="K8" s="48">
        <v>1</v>
      </c>
      <c r="L8" s="48">
        <v>1</v>
      </c>
      <c r="M8" s="48">
        <v>1</v>
      </c>
      <c r="N8" s="52">
        <v>0</v>
      </c>
      <c r="O8" s="52">
        <v>0</v>
      </c>
      <c r="P8" s="67">
        <v>1</v>
      </c>
      <c r="Q8" s="67">
        <v>1</v>
      </c>
    </row>
    <row r="9" spans="1:17" ht="33">
      <c r="A9" s="8" t="s">
        <v>33</v>
      </c>
      <c r="B9" s="13" t="s">
        <v>37</v>
      </c>
      <c r="C9" s="6" t="s">
        <v>35</v>
      </c>
      <c r="D9" s="48">
        <v>1</v>
      </c>
      <c r="E9" s="48">
        <v>1</v>
      </c>
      <c r="F9" s="48">
        <v>0</v>
      </c>
      <c r="G9" s="40">
        <v>0</v>
      </c>
      <c r="H9" s="40">
        <v>1</v>
      </c>
      <c r="I9" s="40">
        <v>1</v>
      </c>
      <c r="J9" s="48">
        <v>1</v>
      </c>
      <c r="K9" s="61">
        <v>1</v>
      </c>
      <c r="L9" s="25">
        <v>1</v>
      </c>
      <c r="M9" s="48">
        <v>1</v>
      </c>
      <c r="N9" s="40">
        <v>1</v>
      </c>
      <c r="O9" s="40">
        <v>1</v>
      </c>
      <c r="P9" s="67">
        <v>1</v>
      </c>
      <c r="Q9" s="67">
        <v>1</v>
      </c>
    </row>
    <row r="10" spans="2:17" ht="16.5">
      <c r="B10" s="13" t="s">
        <v>38</v>
      </c>
      <c r="C10" s="6" t="s">
        <v>36</v>
      </c>
      <c r="D10" s="48">
        <v>1</v>
      </c>
      <c r="E10" s="48">
        <v>1</v>
      </c>
      <c r="F10" s="48">
        <v>1</v>
      </c>
      <c r="G10" s="40">
        <v>0</v>
      </c>
      <c r="H10" s="40">
        <v>1</v>
      </c>
      <c r="I10" s="40">
        <v>1</v>
      </c>
      <c r="J10" s="48">
        <v>1</v>
      </c>
      <c r="K10" s="61">
        <v>1</v>
      </c>
      <c r="L10" s="48">
        <v>1</v>
      </c>
      <c r="M10" s="48">
        <v>0</v>
      </c>
      <c r="N10" s="52">
        <v>1</v>
      </c>
      <c r="O10" s="52">
        <v>1</v>
      </c>
      <c r="P10" s="67">
        <v>1</v>
      </c>
      <c r="Q10" s="67">
        <v>1</v>
      </c>
    </row>
    <row r="11" spans="2:17" ht="16.5">
      <c r="B11" s="13" t="s">
        <v>42</v>
      </c>
      <c r="C11" s="6" t="s">
        <v>39</v>
      </c>
      <c r="D11" s="48">
        <v>0</v>
      </c>
      <c r="E11" s="48">
        <v>0</v>
      </c>
      <c r="F11" s="48">
        <v>1</v>
      </c>
      <c r="G11" s="40">
        <v>0</v>
      </c>
      <c r="H11" s="40">
        <v>1</v>
      </c>
      <c r="I11" s="40">
        <v>1</v>
      </c>
      <c r="J11" s="48">
        <v>0</v>
      </c>
      <c r="K11" s="52">
        <v>1</v>
      </c>
      <c r="L11" s="48">
        <v>1</v>
      </c>
      <c r="M11" s="48">
        <v>1</v>
      </c>
      <c r="N11" s="52">
        <v>1</v>
      </c>
      <c r="O11" s="52">
        <v>1</v>
      </c>
      <c r="P11" s="67">
        <v>0</v>
      </c>
      <c r="Q11" s="67">
        <v>0</v>
      </c>
    </row>
    <row r="12" spans="2:17" ht="16.5">
      <c r="B12" s="13" t="s">
        <v>43</v>
      </c>
      <c r="C12" s="6" t="s">
        <v>40</v>
      </c>
      <c r="D12" s="48">
        <v>1</v>
      </c>
      <c r="E12" s="48">
        <v>1</v>
      </c>
      <c r="F12" s="48">
        <v>1</v>
      </c>
      <c r="G12" s="40">
        <v>0</v>
      </c>
      <c r="H12" s="40">
        <v>1</v>
      </c>
      <c r="I12" s="40">
        <v>1</v>
      </c>
      <c r="J12" s="48">
        <v>0</v>
      </c>
      <c r="K12" s="48">
        <v>1</v>
      </c>
      <c r="L12" s="48">
        <v>1</v>
      </c>
      <c r="M12" s="48">
        <v>1</v>
      </c>
      <c r="N12" s="52">
        <v>1</v>
      </c>
      <c r="O12" s="52">
        <v>1</v>
      </c>
      <c r="P12" s="67">
        <v>1</v>
      </c>
      <c r="Q12" s="67">
        <v>1</v>
      </c>
    </row>
    <row r="13" spans="2:17" ht="16.5">
      <c r="B13" s="13" t="s">
        <v>44</v>
      </c>
      <c r="C13" s="6" t="s">
        <v>41</v>
      </c>
      <c r="D13" s="48">
        <v>0</v>
      </c>
      <c r="E13" s="48">
        <v>0</v>
      </c>
      <c r="F13" s="48">
        <v>1</v>
      </c>
      <c r="G13" s="40">
        <v>1</v>
      </c>
      <c r="H13" s="40">
        <v>0</v>
      </c>
      <c r="I13" s="40">
        <v>0</v>
      </c>
      <c r="J13" s="48">
        <v>0</v>
      </c>
      <c r="K13" s="48">
        <v>1</v>
      </c>
      <c r="L13" s="48">
        <v>1</v>
      </c>
      <c r="M13" s="48">
        <v>1</v>
      </c>
      <c r="N13" s="52">
        <v>1</v>
      </c>
      <c r="O13" s="52">
        <v>1</v>
      </c>
      <c r="P13" s="67">
        <v>0</v>
      </c>
      <c r="Q13" s="67">
        <v>0</v>
      </c>
    </row>
    <row r="14" spans="2:17" ht="16.5">
      <c r="B14" s="13">
        <v>2.3</v>
      </c>
      <c r="C14" s="6" t="s">
        <v>2</v>
      </c>
      <c r="D14" s="48">
        <v>0</v>
      </c>
      <c r="E14" s="48">
        <v>0</v>
      </c>
      <c r="F14" s="48">
        <v>0</v>
      </c>
      <c r="G14" s="40">
        <v>1</v>
      </c>
      <c r="H14" s="40">
        <v>0</v>
      </c>
      <c r="I14" s="40">
        <v>0</v>
      </c>
      <c r="J14" s="48">
        <v>0</v>
      </c>
      <c r="K14" s="48">
        <v>0</v>
      </c>
      <c r="L14" s="48">
        <v>0</v>
      </c>
      <c r="M14" s="48">
        <v>1</v>
      </c>
      <c r="N14" s="52">
        <v>-1</v>
      </c>
      <c r="O14" s="52">
        <v>-1</v>
      </c>
      <c r="P14" s="67">
        <v>0</v>
      </c>
      <c r="Q14" s="67">
        <v>0</v>
      </c>
    </row>
    <row r="15" spans="2:17" ht="16.5">
      <c r="B15" s="13" t="s">
        <v>45</v>
      </c>
      <c r="C15" s="6" t="s">
        <v>3</v>
      </c>
      <c r="D15" s="48">
        <v>1</v>
      </c>
      <c r="E15" s="48">
        <v>1</v>
      </c>
      <c r="F15" s="48">
        <v>1</v>
      </c>
      <c r="G15" s="40">
        <v>1</v>
      </c>
      <c r="H15" s="40">
        <v>1</v>
      </c>
      <c r="I15" s="40">
        <v>1</v>
      </c>
      <c r="J15" s="48">
        <v>1</v>
      </c>
      <c r="K15" s="48">
        <v>1</v>
      </c>
      <c r="L15" s="48">
        <v>1</v>
      </c>
      <c r="M15" s="48">
        <v>1</v>
      </c>
      <c r="N15" s="52">
        <v>1</v>
      </c>
      <c r="O15" s="52">
        <v>1</v>
      </c>
      <c r="P15" s="67">
        <v>1</v>
      </c>
      <c r="Q15" s="67">
        <v>1</v>
      </c>
    </row>
    <row r="16" spans="2:17" ht="16.5">
      <c r="B16" s="13" t="s">
        <v>46</v>
      </c>
      <c r="C16" s="6" t="s">
        <v>4</v>
      </c>
      <c r="D16" s="48">
        <v>1</v>
      </c>
      <c r="E16" s="48">
        <v>1</v>
      </c>
      <c r="F16" s="48">
        <v>1</v>
      </c>
      <c r="G16" s="40">
        <v>1</v>
      </c>
      <c r="H16" s="40">
        <v>1</v>
      </c>
      <c r="I16" s="40">
        <v>1</v>
      </c>
      <c r="J16" s="48">
        <v>0</v>
      </c>
      <c r="K16" s="48">
        <v>1</v>
      </c>
      <c r="L16" s="48">
        <v>1</v>
      </c>
      <c r="M16" s="48">
        <v>1</v>
      </c>
      <c r="N16" s="52">
        <v>1</v>
      </c>
      <c r="O16" s="52">
        <v>1</v>
      </c>
      <c r="P16" s="67">
        <v>1</v>
      </c>
      <c r="Q16" s="67">
        <v>1</v>
      </c>
    </row>
    <row r="17" spans="2:17" ht="16.5">
      <c r="B17" s="13" t="s">
        <v>47</v>
      </c>
      <c r="C17" s="6" t="s">
        <v>5</v>
      </c>
      <c r="D17" s="48">
        <v>-1</v>
      </c>
      <c r="E17" s="48">
        <v>-1</v>
      </c>
      <c r="F17" s="48">
        <v>0</v>
      </c>
      <c r="G17" s="40">
        <v>0</v>
      </c>
      <c r="H17" s="40">
        <v>0</v>
      </c>
      <c r="I17" s="40">
        <v>0</v>
      </c>
      <c r="J17" s="48">
        <v>0</v>
      </c>
      <c r="K17" s="48">
        <v>0</v>
      </c>
      <c r="L17" s="25">
        <v>-1</v>
      </c>
      <c r="M17" s="25">
        <v>0</v>
      </c>
      <c r="N17" s="52">
        <v>0</v>
      </c>
      <c r="O17" s="52">
        <v>0</v>
      </c>
      <c r="P17" s="67">
        <v>0</v>
      </c>
      <c r="Q17" s="67">
        <v>0</v>
      </c>
    </row>
    <row r="18" spans="2:17" ht="16.5">
      <c r="B18" s="26" t="s">
        <v>48</v>
      </c>
      <c r="C18" s="27" t="s">
        <v>6</v>
      </c>
      <c r="D18" s="48">
        <v>1</v>
      </c>
      <c r="E18" s="48">
        <v>1</v>
      </c>
      <c r="F18" s="48">
        <v>1</v>
      </c>
      <c r="G18" s="40">
        <v>1</v>
      </c>
      <c r="H18" s="40">
        <v>1</v>
      </c>
      <c r="I18" s="40">
        <v>1</v>
      </c>
      <c r="J18" s="48">
        <v>1</v>
      </c>
      <c r="K18" s="48">
        <v>1</v>
      </c>
      <c r="L18" s="48">
        <v>1</v>
      </c>
      <c r="M18" s="48">
        <v>1</v>
      </c>
      <c r="N18" s="52">
        <v>1</v>
      </c>
      <c r="O18" s="52">
        <v>1</v>
      </c>
      <c r="P18" s="67">
        <v>1</v>
      </c>
      <c r="Q18" s="67">
        <v>1</v>
      </c>
    </row>
    <row r="19" spans="2:17" ht="16.5">
      <c r="B19" s="13">
        <v>2.5</v>
      </c>
      <c r="C19" s="6" t="s">
        <v>7</v>
      </c>
      <c r="D19" s="49">
        <v>1</v>
      </c>
      <c r="E19" s="49">
        <v>1</v>
      </c>
      <c r="F19" s="48">
        <v>1</v>
      </c>
      <c r="G19" s="40">
        <v>1</v>
      </c>
      <c r="H19" s="40">
        <v>1</v>
      </c>
      <c r="I19" s="40">
        <v>1</v>
      </c>
      <c r="J19" s="48">
        <v>1</v>
      </c>
      <c r="K19" s="48">
        <v>1</v>
      </c>
      <c r="L19" s="48">
        <v>1</v>
      </c>
      <c r="M19" s="48">
        <v>1</v>
      </c>
      <c r="N19" s="52">
        <v>1</v>
      </c>
      <c r="O19" s="52">
        <v>1</v>
      </c>
      <c r="P19" s="67">
        <v>1</v>
      </c>
      <c r="Q19" s="67">
        <v>1</v>
      </c>
    </row>
    <row r="20" spans="2:17" ht="16.5">
      <c r="B20" s="28">
        <v>2.6</v>
      </c>
      <c r="C20" s="29" t="s">
        <v>97</v>
      </c>
      <c r="D20" s="49">
        <v>0</v>
      </c>
      <c r="E20" s="49">
        <v>0</v>
      </c>
      <c r="F20" s="48">
        <v>0</v>
      </c>
      <c r="G20" s="40">
        <v>0</v>
      </c>
      <c r="H20" s="40">
        <v>0</v>
      </c>
      <c r="I20" s="40">
        <v>0</v>
      </c>
      <c r="J20" s="48">
        <v>0</v>
      </c>
      <c r="K20" s="40">
        <v>1</v>
      </c>
      <c r="L20" s="48">
        <v>1</v>
      </c>
      <c r="M20" s="48">
        <v>0</v>
      </c>
      <c r="N20" s="52">
        <v>0</v>
      </c>
      <c r="O20" s="52">
        <v>0</v>
      </c>
      <c r="P20" s="67">
        <v>0</v>
      </c>
      <c r="Q20" s="67">
        <v>0</v>
      </c>
    </row>
    <row r="21" spans="2:17" ht="16.5">
      <c r="B21" s="9"/>
      <c r="C21" s="7"/>
      <c r="D21" s="87"/>
      <c r="E21" s="5"/>
      <c r="F21" s="47"/>
      <c r="G21" s="41"/>
      <c r="H21" s="41"/>
      <c r="I21" s="41"/>
      <c r="J21" s="47"/>
      <c r="K21" s="47"/>
      <c r="L21" s="47"/>
      <c r="M21" s="47"/>
      <c r="N21" s="53"/>
      <c r="O21" s="53"/>
      <c r="P21" s="66"/>
      <c r="Q21" s="66"/>
    </row>
    <row r="22" spans="1:17" ht="33">
      <c r="A22" s="8" t="s">
        <v>8</v>
      </c>
      <c r="B22" s="13">
        <v>3.1</v>
      </c>
      <c r="C22" s="6" t="s">
        <v>9</v>
      </c>
      <c r="D22" s="3"/>
      <c r="E22" s="48">
        <v>0</v>
      </c>
      <c r="F22" s="48" t="s">
        <v>137</v>
      </c>
      <c r="G22" s="40">
        <v>0</v>
      </c>
      <c r="H22" s="40"/>
      <c r="I22" s="40">
        <v>0</v>
      </c>
      <c r="J22" s="48"/>
      <c r="K22" s="48"/>
      <c r="L22" s="48"/>
      <c r="M22" s="48"/>
      <c r="N22" s="52"/>
      <c r="O22" s="52">
        <v>0</v>
      </c>
      <c r="P22" s="67">
        <v>0</v>
      </c>
      <c r="Q22" s="67"/>
    </row>
    <row r="23" spans="2:17" ht="16.5">
      <c r="B23" s="13" t="s">
        <v>50</v>
      </c>
      <c r="C23" s="6" t="s">
        <v>49</v>
      </c>
      <c r="D23" s="3"/>
      <c r="E23" s="48">
        <v>0</v>
      </c>
      <c r="F23" s="48"/>
      <c r="G23" s="40">
        <v>0</v>
      </c>
      <c r="H23" s="40"/>
      <c r="I23" s="40">
        <v>0</v>
      </c>
      <c r="J23" s="48"/>
      <c r="K23" s="48"/>
      <c r="L23" s="48"/>
      <c r="M23" s="48"/>
      <c r="N23" s="52"/>
      <c r="O23" s="52">
        <v>0</v>
      </c>
      <c r="P23" s="67">
        <v>0</v>
      </c>
      <c r="Q23" s="67"/>
    </row>
    <row r="24" spans="2:17" ht="49.5">
      <c r="B24" s="13" t="s">
        <v>51</v>
      </c>
      <c r="C24" s="6" t="s">
        <v>10</v>
      </c>
      <c r="D24" s="3"/>
      <c r="E24" s="48">
        <v>1</v>
      </c>
      <c r="F24" s="48"/>
      <c r="G24" s="40">
        <v>1</v>
      </c>
      <c r="H24" s="40"/>
      <c r="I24" s="40">
        <v>1</v>
      </c>
      <c r="J24" s="48"/>
      <c r="K24" s="48"/>
      <c r="L24" s="48"/>
      <c r="M24" s="48"/>
      <c r="N24" s="52"/>
      <c r="O24" s="52">
        <v>1</v>
      </c>
      <c r="P24" s="67">
        <v>1</v>
      </c>
      <c r="Q24" s="67"/>
    </row>
    <row r="25" spans="2:17" ht="16.5">
      <c r="B25" s="13" t="s">
        <v>52</v>
      </c>
      <c r="C25" s="6" t="s">
        <v>11</v>
      </c>
      <c r="D25" s="3"/>
      <c r="E25" s="48">
        <v>1</v>
      </c>
      <c r="F25" s="48"/>
      <c r="G25" s="40">
        <v>1</v>
      </c>
      <c r="H25" s="40"/>
      <c r="I25" s="40">
        <v>1</v>
      </c>
      <c r="J25" s="48"/>
      <c r="K25" s="48"/>
      <c r="L25" s="48"/>
      <c r="M25" s="48"/>
      <c r="N25" s="52"/>
      <c r="O25" s="52">
        <v>0</v>
      </c>
      <c r="P25" s="67">
        <v>1</v>
      </c>
      <c r="Q25" s="67"/>
    </row>
    <row r="26" spans="2:17" ht="33">
      <c r="B26" s="13" t="s">
        <v>53</v>
      </c>
      <c r="C26" s="6" t="s">
        <v>77</v>
      </c>
      <c r="D26" s="3"/>
      <c r="E26" s="48">
        <v>1</v>
      </c>
      <c r="F26" s="48" t="s">
        <v>137</v>
      </c>
      <c r="G26" s="40">
        <v>-1</v>
      </c>
      <c r="H26" s="40"/>
      <c r="I26" s="40">
        <v>1</v>
      </c>
      <c r="J26" s="48"/>
      <c r="K26" s="48"/>
      <c r="L26" s="48"/>
      <c r="M26" s="48"/>
      <c r="N26" s="52"/>
      <c r="O26" s="52">
        <v>1</v>
      </c>
      <c r="P26" s="67">
        <v>1</v>
      </c>
      <c r="Q26" s="67"/>
    </row>
    <row r="27" spans="2:17" ht="33">
      <c r="B27" s="13" t="s">
        <v>54</v>
      </c>
      <c r="C27" s="6" t="s">
        <v>98</v>
      </c>
      <c r="D27" s="3"/>
      <c r="E27" s="48">
        <v>0</v>
      </c>
      <c r="F27" s="48" t="s">
        <v>137</v>
      </c>
      <c r="G27" s="40">
        <v>0</v>
      </c>
      <c r="H27" s="40"/>
      <c r="I27" s="40">
        <v>1</v>
      </c>
      <c r="J27" s="48"/>
      <c r="K27" s="48"/>
      <c r="L27" s="48"/>
      <c r="M27" s="48"/>
      <c r="N27" s="52"/>
      <c r="O27" s="52">
        <v>0</v>
      </c>
      <c r="P27" s="67">
        <v>0</v>
      </c>
      <c r="Q27" s="67"/>
    </row>
    <row r="28" spans="2:17" ht="16.5">
      <c r="B28" s="13">
        <v>3.4</v>
      </c>
      <c r="C28" s="6" t="s">
        <v>12</v>
      </c>
      <c r="D28" s="3"/>
      <c r="E28" s="48">
        <v>1</v>
      </c>
      <c r="F28" s="48" t="s">
        <v>137</v>
      </c>
      <c r="G28" s="40">
        <v>1</v>
      </c>
      <c r="H28" s="40"/>
      <c r="I28" s="40">
        <v>1</v>
      </c>
      <c r="J28" s="48"/>
      <c r="K28" s="48"/>
      <c r="L28" s="48"/>
      <c r="M28" s="48"/>
      <c r="N28" s="52"/>
      <c r="O28" s="52">
        <v>1</v>
      </c>
      <c r="P28" s="67">
        <v>0</v>
      </c>
      <c r="Q28" s="67"/>
    </row>
    <row r="29" spans="2:17" ht="16.5">
      <c r="B29" s="13" t="s">
        <v>55</v>
      </c>
      <c r="C29" s="6" t="s">
        <v>13</v>
      </c>
      <c r="D29" s="3"/>
      <c r="E29" s="48">
        <v>1</v>
      </c>
      <c r="F29" s="48"/>
      <c r="G29" s="40">
        <v>1</v>
      </c>
      <c r="H29" s="40"/>
      <c r="I29" s="40">
        <v>1</v>
      </c>
      <c r="J29" s="48"/>
      <c r="K29" s="48"/>
      <c r="L29" s="48"/>
      <c r="M29" s="48"/>
      <c r="N29" s="52"/>
      <c r="O29" s="52">
        <v>1</v>
      </c>
      <c r="P29" s="67">
        <v>1</v>
      </c>
      <c r="Q29" s="67"/>
    </row>
    <row r="30" spans="2:17" ht="33">
      <c r="B30" s="13" t="s">
        <v>56</v>
      </c>
      <c r="C30" s="10" t="s">
        <v>76</v>
      </c>
      <c r="D30" s="3"/>
      <c r="E30" s="48">
        <v>1</v>
      </c>
      <c r="F30" s="48"/>
      <c r="G30" s="40">
        <v>1</v>
      </c>
      <c r="H30" s="40"/>
      <c r="I30" s="40">
        <v>1</v>
      </c>
      <c r="J30" s="48"/>
      <c r="K30" s="48"/>
      <c r="L30" s="48"/>
      <c r="M30" s="48"/>
      <c r="N30" s="52"/>
      <c r="O30" s="52">
        <v>1</v>
      </c>
      <c r="P30" s="67">
        <v>1</v>
      </c>
      <c r="Q30" s="67"/>
    </row>
    <row r="31" spans="2:17" ht="16.5">
      <c r="B31" s="13" t="s">
        <v>57</v>
      </c>
      <c r="C31" s="6" t="s">
        <v>75</v>
      </c>
      <c r="D31" s="3"/>
      <c r="E31" s="48">
        <v>0</v>
      </c>
      <c r="F31" s="48" t="s">
        <v>137</v>
      </c>
      <c r="G31" s="40">
        <v>1</v>
      </c>
      <c r="H31" s="40"/>
      <c r="I31" s="40">
        <v>0</v>
      </c>
      <c r="J31" s="48"/>
      <c r="K31" s="48"/>
      <c r="L31" s="48"/>
      <c r="M31" s="48"/>
      <c r="N31" s="52"/>
      <c r="O31" s="52">
        <v>0</v>
      </c>
      <c r="P31" s="67">
        <v>0</v>
      </c>
      <c r="Q31" s="67"/>
    </row>
    <row r="32" spans="2:17" ht="16.5">
      <c r="B32" s="13" t="s">
        <v>59</v>
      </c>
      <c r="C32" s="6" t="s">
        <v>58</v>
      </c>
      <c r="D32" s="3"/>
      <c r="E32" s="48">
        <v>0</v>
      </c>
      <c r="F32" s="48"/>
      <c r="G32" s="40">
        <v>1</v>
      </c>
      <c r="H32" s="40"/>
      <c r="I32" s="40">
        <v>0</v>
      </c>
      <c r="J32" s="48"/>
      <c r="K32" s="48"/>
      <c r="L32" s="48"/>
      <c r="M32" s="48"/>
      <c r="N32" s="52"/>
      <c r="O32" s="52">
        <v>0</v>
      </c>
      <c r="P32" s="67">
        <v>0</v>
      </c>
      <c r="Q32" s="67"/>
    </row>
    <row r="33" spans="2:17" ht="16.5">
      <c r="B33" s="13" t="s">
        <v>61</v>
      </c>
      <c r="C33" s="6" t="s">
        <v>60</v>
      </c>
      <c r="D33" s="3"/>
      <c r="E33" s="48">
        <v>0</v>
      </c>
      <c r="F33" s="48"/>
      <c r="G33" s="40">
        <v>1</v>
      </c>
      <c r="H33" s="40"/>
      <c r="I33" s="40">
        <v>0</v>
      </c>
      <c r="J33" s="48"/>
      <c r="K33" s="48"/>
      <c r="L33" s="48"/>
      <c r="M33" s="48"/>
      <c r="N33" s="52"/>
      <c r="O33" s="52">
        <v>0</v>
      </c>
      <c r="P33" s="67">
        <v>0</v>
      </c>
      <c r="Q33" s="67"/>
    </row>
    <row r="34" spans="2:17" ht="16.5">
      <c r="B34" s="13" t="s">
        <v>63</v>
      </c>
      <c r="C34" s="6" t="s">
        <v>62</v>
      </c>
      <c r="D34" s="3"/>
      <c r="E34" s="48">
        <v>0</v>
      </c>
      <c r="F34" s="48"/>
      <c r="G34" s="40">
        <v>1</v>
      </c>
      <c r="H34" s="40"/>
      <c r="I34" s="40">
        <v>0</v>
      </c>
      <c r="J34" s="48"/>
      <c r="K34" s="48"/>
      <c r="L34" s="48"/>
      <c r="M34" s="48"/>
      <c r="N34" s="52"/>
      <c r="O34" s="52">
        <v>0</v>
      </c>
      <c r="P34" s="67">
        <v>0</v>
      </c>
      <c r="Q34" s="67"/>
    </row>
    <row r="35" spans="2:17" ht="16.5">
      <c r="B35" s="13">
        <v>3.7</v>
      </c>
      <c r="C35" s="6" t="s">
        <v>14</v>
      </c>
      <c r="D35" s="3"/>
      <c r="E35" s="48">
        <v>1</v>
      </c>
      <c r="F35" s="48"/>
      <c r="G35" s="40">
        <v>1</v>
      </c>
      <c r="H35" s="40"/>
      <c r="I35" s="40">
        <v>1</v>
      </c>
      <c r="J35" s="48"/>
      <c r="K35" s="48"/>
      <c r="L35" s="48"/>
      <c r="M35" s="48"/>
      <c r="N35" s="52"/>
      <c r="O35" s="52">
        <v>1</v>
      </c>
      <c r="P35" s="67">
        <v>0</v>
      </c>
      <c r="Q35" s="67"/>
    </row>
    <row r="36" spans="2:17" ht="33">
      <c r="B36" s="13">
        <v>3.8</v>
      </c>
      <c r="C36" s="6" t="s">
        <v>74</v>
      </c>
      <c r="D36" s="3"/>
      <c r="E36" s="48">
        <v>1</v>
      </c>
      <c r="F36" s="48" t="s">
        <v>137</v>
      </c>
      <c r="G36" s="40">
        <v>1</v>
      </c>
      <c r="H36" s="40"/>
      <c r="I36" s="40">
        <v>0</v>
      </c>
      <c r="J36" s="48"/>
      <c r="K36" s="48"/>
      <c r="L36" s="48"/>
      <c r="M36" s="48"/>
      <c r="N36" s="52"/>
      <c r="O36" s="52">
        <v>0</v>
      </c>
      <c r="P36" s="67">
        <v>0</v>
      </c>
      <c r="Q36" s="67"/>
    </row>
    <row r="37" spans="2:17" ht="16.5">
      <c r="B37" s="13" t="s">
        <v>64</v>
      </c>
      <c r="C37" s="6" t="s">
        <v>15</v>
      </c>
      <c r="D37" s="3"/>
      <c r="E37" s="48">
        <v>1</v>
      </c>
      <c r="F37" s="48"/>
      <c r="G37" s="40">
        <v>0</v>
      </c>
      <c r="H37" s="40"/>
      <c r="I37" s="40">
        <v>0</v>
      </c>
      <c r="J37" s="48"/>
      <c r="K37" s="48"/>
      <c r="L37" s="48"/>
      <c r="M37" s="48"/>
      <c r="N37" s="52"/>
      <c r="O37" s="52">
        <v>1</v>
      </c>
      <c r="P37" s="67">
        <v>1</v>
      </c>
      <c r="Q37" s="67"/>
    </row>
    <row r="38" spans="2:17" ht="16.5">
      <c r="B38" s="13" t="s">
        <v>65</v>
      </c>
      <c r="C38" s="6" t="s">
        <v>16</v>
      </c>
      <c r="D38" s="3"/>
      <c r="E38" s="48">
        <v>1</v>
      </c>
      <c r="F38" s="48"/>
      <c r="G38" s="40">
        <v>0</v>
      </c>
      <c r="H38" s="40"/>
      <c r="I38" s="40">
        <v>1</v>
      </c>
      <c r="J38" s="48"/>
      <c r="K38" s="48"/>
      <c r="L38" s="48"/>
      <c r="M38" s="48"/>
      <c r="N38" s="52"/>
      <c r="O38" s="52">
        <v>1</v>
      </c>
      <c r="P38" s="67">
        <v>1</v>
      </c>
      <c r="Q38" s="67"/>
    </row>
    <row r="39" spans="2:17" ht="16.5">
      <c r="B39" s="14" t="s">
        <v>66</v>
      </c>
      <c r="C39" s="6" t="s">
        <v>17</v>
      </c>
      <c r="D39" s="3"/>
      <c r="E39" s="48">
        <v>1</v>
      </c>
      <c r="F39" s="48"/>
      <c r="G39" s="40">
        <v>0</v>
      </c>
      <c r="H39" s="40"/>
      <c r="I39" s="40">
        <v>0</v>
      </c>
      <c r="J39" s="48"/>
      <c r="K39" s="48"/>
      <c r="L39" s="48"/>
      <c r="M39" s="48"/>
      <c r="N39" s="52"/>
      <c r="O39" s="52">
        <v>1</v>
      </c>
      <c r="P39" s="67">
        <v>1</v>
      </c>
      <c r="Q39" s="67"/>
    </row>
    <row r="40" spans="2:17" ht="16.5">
      <c r="B40" s="9"/>
      <c r="C40" s="7"/>
      <c r="D40" s="5"/>
      <c r="E40" s="5"/>
      <c r="F40" s="47"/>
      <c r="G40" s="41"/>
      <c r="H40" s="41"/>
      <c r="I40" s="41"/>
      <c r="J40" s="47"/>
      <c r="K40" s="47"/>
      <c r="L40" s="47"/>
      <c r="M40" s="47"/>
      <c r="N40" s="53"/>
      <c r="O40" s="53"/>
      <c r="P40" s="66"/>
      <c r="Q40" s="66"/>
    </row>
    <row r="41" spans="1:17" ht="16.5">
      <c r="A41" s="2" t="s">
        <v>18</v>
      </c>
      <c r="B41" s="13">
        <v>4.1</v>
      </c>
      <c r="C41" s="6" t="s">
        <v>19</v>
      </c>
      <c r="D41" s="48">
        <v>1</v>
      </c>
      <c r="E41" s="3"/>
      <c r="F41" s="48">
        <v>0</v>
      </c>
      <c r="G41" s="40"/>
      <c r="H41" s="40">
        <v>1</v>
      </c>
      <c r="I41" s="40"/>
      <c r="J41" s="48">
        <v>1</v>
      </c>
      <c r="K41" s="48">
        <v>1</v>
      </c>
      <c r="L41" s="48">
        <v>1</v>
      </c>
      <c r="M41" s="48">
        <v>1</v>
      </c>
      <c r="N41" s="52">
        <v>0</v>
      </c>
      <c r="O41" s="52"/>
      <c r="P41" s="85"/>
      <c r="Q41" s="67">
        <v>1</v>
      </c>
    </row>
    <row r="42" spans="2:17" ht="33">
      <c r="B42" s="13" t="s">
        <v>71</v>
      </c>
      <c r="C42" s="6" t="s">
        <v>67</v>
      </c>
      <c r="D42" s="48">
        <v>1</v>
      </c>
      <c r="E42" s="3"/>
      <c r="F42" s="48">
        <v>0</v>
      </c>
      <c r="G42" s="40"/>
      <c r="H42" s="40">
        <v>-1</v>
      </c>
      <c r="I42" s="40"/>
      <c r="J42" s="48">
        <v>0</v>
      </c>
      <c r="K42" s="48">
        <v>1</v>
      </c>
      <c r="L42" s="48">
        <v>1</v>
      </c>
      <c r="M42" s="48">
        <v>1</v>
      </c>
      <c r="N42" s="52">
        <v>1</v>
      </c>
      <c r="O42" s="52"/>
      <c r="P42" s="85"/>
      <c r="Q42" s="67">
        <v>1</v>
      </c>
    </row>
    <row r="43" spans="2:17" ht="33">
      <c r="B43" s="13" t="s">
        <v>72</v>
      </c>
      <c r="C43" s="6" t="s">
        <v>68</v>
      </c>
      <c r="D43" s="48">
        <v>-1</v>
      </c>
      <c r="E43" s="3"/>
      <c r="F43" s="48">
        <v>-1</v>
      </c>
      <c r="G43" s="40"/>
      <c r="H43" s="40">
        <v>0</v>
      </c>
      <c r="I43" s="40"/>
      <c r="J43" s="48">
        <v>0</v>
      </c>
      <c r="K43" s="48">
        <v>1</v>
      </c>
      <c r="L43" s="48">
        <v>1</v>
      </c>
      <c r="M43" s="48">
        <v>0</v>
      </c>
      <c r="N43" s="52">
        <v>-1</v>
      </c>
      <c r="O43" s="52"/>
      <c r="P43" s="85"/>
      <c r="Q43" s="67">
        <v>0</v>
      </c>
    </row>
    <row r="44" spans="2:17" ht="16.5">
      <c r="B44" s="13">
        <v>4.3</v>
      </c>
      <c r="C44" s="6" t="s">
        <v>20</v>
      </c>
      <c r="D44" s="48">
        <v>0</v>
      </c>
      <c r="E44" s="3"/>
      <c r="F44" s="48">
        <v>0</v>
      </c>
      <c r="G44" s="40"/>
      <c r="H44" s="40">
        <v>0</v>
      </c>
      <c r="I44" s="40"/>
      <c r="J44" s="48">
        <v>0</v>
      </c>
      <c r="K44" s="48">
        <v>0</v>
      </c>
      <c r="L44" s="48">
        <v>0</v>
      </c>
      <c r="M44" s="48">
        <v>0</v>
      </c>
      <c r="N44" s="52">
        <v>0</v>
      </c>
      <c r="O44" s="52"/>
      <c r="P44" s="85"/>
      <c r="Q44" s="67">
        <v>0</v>
      </c>
    </row>
    <row r="45" spans="2:17" ht="49.5">
      <c r="B45" s="13">
        <v>4.4</v>
      </c>
      <c r="C45" s="6" t="s">
        <v>69</v>
      </c>
      <c r="D45" s="48">
        <v>1</v>
      </c>
      <c r="E45" s="3"/>
      <c r="F45" s="48">
        <v>1</v>
      </c>
      <c r="G45" s="40"/>
      <c r="H45" s="40">
        <v>1</v>
      </c>
      <c r="I45" s="40"/>
      <c r="J45" s="48">
        <v>-1</v>
      </c>
      <c r="K45" s="48">
        <v>1</v>
      </c>
      <c r="L45" s="48">
        <v>1</v>
      </c>
      <c r="M45" s="48">
        <v>-1</v>
      </c>
      <c r="N45" s="52">
        <v>1</v>
      </c>
      <c r="O45" s="52"/>
      <c r="P45" s="85"/>
      <c r="Q45" s="67">
        <v>-1</v>
      </c>
    </row>
    <row r="46" spans="2:17" ht="16.5">
      <c r="B46" s="13">
        <v>4.5</v>
      </c>
      <c r="C46" s="6" t="s">
        <v>70</v>
      </c>
      <c r="D46" s="48">
        <v>0</v>
      </c>
      <c r="E46" s="3"/>
      <c r="F46" s="48">
        <v>0</v>
      </c>
      <c r="G46" s="40"/>
      <c r="H46" s="40">
        <v>0</v>
      </c>
      <c r="I46" s="40"/>
      <c r="J46" s="48">
        <v>0</v>
      </c>
      <c r="K46" s="48">
        <v>0</v>
      </c>
      <c r="L46" s="48">
        <v>0</v>
      </c>
      <c r="M46" s="48">
        <v>0</v>
      </c>
      <c r="N46" s="52">
        <v>0</v>
      </c>
      <c r="O46" s="52"/>
      <c r="P46" s="85"/>
      <c r="Q46" s="67">
        <v>0</v>
      </c>
    </row>
    <row r="47" spans="2:17" ht="16.5">
      <c r="B47" s="13">
        <v>4.6</v>
      </c>
      <c r="C47" s="6" t="s">
        <v>21</v>
      </c>
      <c r="D47" s="48">
        <v>0</v>
      </c>
      <c r="E47" s="3"/>
      <c r="F47" s="48">
        <v>1</v>
      </c>
      <c r="G47" s="40"/>
      <c r="H47" s="40">
        <v>0</v>
      </c>
      <c r="I47" s="40"/>
      <c r="J47" s="48">
        <v>0</v>
      </c>
      <c r="K47" s="48">
        <v>0</v>
      </c>
      <c r="L47" s="48">
        <v>0</v>
      </c>
      <c r="M47" s="48">
        <v>0</v>
      </c>
      <c r="N47" s="52">
        <v>0</v>
      </c>
      <c r="O47" s="52"/>
      <c r="P47" s="85"/>
      <c r="Q47" s="67">
        <v>1</v>
      </c>
    </row>
    <row r="48" spans="2:17" ht="16.5">
      <c r="B48" s="13">
        <v>4.7</v>
      </c>
      <c r="C48" s="6" t="s">
        <v>22</v>
      </c>
      <c r="D48" s="48">
        <v>1</v>
      </c>
      <c r="E48" s="3"/>
      <c r="F48" s="48">
        <v>1</v>
      </c>
      <c r="G48" s="40"/>
      <c r="H48" s="40">
        <v>0</v>
      </c>
      <c r="I48" s="40"/>
      <c r="J48" s="48">
        <v>0</v>
      </c>
      <c r="K48" s="48">
        <v>0</v>
      </c>
      <c r="L48" s="48">
        <v>0</v>
      </c>
      <c r="M48" s="48">
        <v>0</v>
      </c>
      <c r="N48" s="52">
        <v>0</v>
      </c>
      <c r="O48" s="52"/>
      <c r="P48" s="85"/>
      <c r="Q48" s="67">
        <v>0</v>
      </c>
    </row>
    <row r="49" spans="2:17" ht="16.5">
      <c r="B49" s="13" t="s">
        <v>73</v>
      </c>
      <c r="C49" s="6" t="s">
        <v>23</v>
      </c>
      <c r="D49" s="48">
        <v>0</v>
      </c>
      <c r="E49" s="3"/>
      <c r="F49" s="48">
        <v>0</v>
      </c>
      <c r="G49" s="40"/>
      <c r="H49" s="40">
        <v>0</v>
      </c>
      <c r="I49" s="40"/>
      <c r="J49" s="48">
        <v>0</v>
      </c>
      <c r="K49" s="48">
        <v>1</v>
      </c>
      <c r="L49" s="48">
        <v>1</v>
      </c>
      <c r="M49" s="48">
        <v>0</v>
      </c>
      <c r="N49" s="52">
        <v>0</v>
      </c>
      <c r="O49" s="52"/>
      <c r="P49" s="85"/>
      <c r="Q49" s="67">
        <v>1</v>
      </c>
    </row>
    <row r="50" spans="2:17" ht="16.5">
      <c r="B50" s="13">
        <v>4.9</v>
      </c>
      <c r="C50" s="6" t="s">
        <v>24</v>
      </c>
      <c r="D50" s="48">
        <v>1</v>
      </c>
      <c r="E50" s="3"/>
      <c r="F50" s="48">
        <v>0</v>
      </c>
      <c r="G50" s="40"/>
      <c r="H50" s="40">
        <v>0</v>
      </c>
      <c r="I50" s="40"/>
      <c r="J50" s="48">
        <v>1</v>
      </c>
      <c r="K50" s="48">
        <v>1</v>
      </c>
      <c r="L50" s="48">
        <v>1</v>
      </c>
      <c r="M50" s="48">
        <v>1</v>
      </c>
      <c r="N50" s="52">
        <v>0</v>
      </c>
      <c r="O50" s="52"/>
      <c r="P50" s="85"/>
      <c r="Q50" s="67">
        <v>0</v>
      </c>
    </row>
    <row r="51" spans="2:3" ht="16.5">
      <c r="B51" s="9"/>
      <c r="C51" s="1"/>
    </row>
    <row r="52" spans="2:17" ht="16.5">
      <c r="B52" s="9"/>
      <c r="C52" s="37" t="s">
        <v>127</v>
      </c>
      <c r="D52" s="46">
        <f aca="true" t="shared" si="0" ref="D52:N52">COUNTIF(D8:D50,-1)</f>
        <v>2</v>
      </c>
      <c r="E52" s="46">
        <f t="shared" si="0"/>
        <v>1</v>
      </c>
      <c r="F52" s="46">
        <f t="shared" si="0"/>
        <v>1</v>
      </c>
      <c r="G52" s="46">
        <f t="shared" si="0"/>
        <v>1</v>
      </c>
      <c r="H52" s="46">
        <f t="shared" si="0"/>
        <v>1</v>
      </c>
      <c r="I52" s="46">
        <f t="shared" si="0"/>
        <v>0</v>
      </c>
      <c r="J52" s="46">
        <f t="shared" si="0"/>
        <v>1</v>
      </c>
      <c r="K52" s="46">
        <f t="shared" si="0"/>
        <v>0</v>
      </c>
      <c r="L52" s="46">
        <f t="shared" si="0"/>
        <v>1</v>
      </c>
      <c r="M52" s="46">
        <f t="shared" si="0"/>
        <v>1</v>
      </c>
      <c r="N52" s="46">
        <f t="shared" si="0"/>
        <v>2</v>
      </c>
      <c r="O52" s="46">
        <f>COUNTIF(O8:O50,-1)</f>
        <v>1</v>
      </c>
      <c r="P52" s="46">
        <f>COUNTIF(P8:P50,-1)</f>
        <v>0</v>
      </c>
      <c r="Q52" s="46">
        <f>COUNTIF(Q8:Q50,-1)</f>
        <v>1</v>
      </c>
    </row>
    <row r="53" spans="2:17" ht="16.5">
      <c r="B53" s="9"/>
      <c r="C53" s="37" t="s">
        <v>128</v>
      </c>
      <c r="D53" s="46">
        <f aca="true" t="shared" si="1" ref="D53:O53">COUNTIF(D8:D50,0)</f>
        <v>8</v>
      </c>
      <c r="E53" s="46">
        <f t="shared" si="1"/>
        <v>11</v>
      </c>
      <c r="F53" s="46">
        <f t="shared" si="1"/>
        <v>11</v>
      </c>
      <c r="G53" s="46">
        <f t="shared" si="1"/>
        <v>12</v>
      </c>
      <c r="H53" s="46">
        <f t="shared" si="1"/>
        <v>11</v>
      </c>
      <c r="I53" s="46">
        <f t="shared" si="1"/>
        <v>13</v>
      </c>
      <c r="J53" s="46">
        <f t="shared" si="1"/>
        <v>14</v>
      </c>
      <c r="K53" s="46">
        <f t="shared" si="1"/>
        <v>6</v>
      </c>
      <c r="L53" s="46">
        <f t="shared" si="1"/>
        <v>5</v>
      </c>
      <c r="M53" s="46">
        <f t="shared" si="1"/>
        <v>9</v>
      </c>
      <c r="N53" s="46">
        <f t="shared" si="1"/>
        <v>10</v>
      </c>
      <c r="O53" s="46">
        <f t="shared" si="1"/>
        <v>12</v>
      </c>
      <c r="P53" s="46">
        <f>COUNTIF(P8:P50,0)</f>
        <v>15</v>
      </c>
      <c r="Q53" s="46">
        <f>COUNTIF(Q8:Q50,0)</f>
        <v>10</v>
      </c>
    </row>
    <row r="54" spans="2:17" ht="16.5">
      <c r="B54" s="9"/>
      <c r="C54" s="37" t="s">
        <v>129</v>
      </c>
      <c r="D54" s="46">
        <f aca="true" t="shared" si="2" ref="D54:O54">COUNTIF(D8:D50,1)</f>
        <v>13</v>
      </c>
      <c r="E54" s="46">
        <f t="shared" si="2"/>
        <v>19</v>
      </c>
      <c r="F54" s="46">
        <f t="shared" si="2"/>
        <v>11</v>
      </c>
      <c r="G54" s="46">
        <f t="shared" si="2"/>
        <v>18</v>
      </c>
      <c r="H54" s="46">
        <f t="shared" si="2"/>
        <v>11</v>
      </c>
      <c r="I54" s="46">
        <f t="shared" si="2"/>
        <v>18</v>
      </c>
      <c r="J54" s="46">
        <f t="shared" si="2"/>
        <v>8</v>
      </c>
      <c r="K54" s="46">
        <f t="shared" si="2"/>
        <v>17</v>
      </c>
      <c r="L54" s="46">
        <f t="shared" si="2"/>
        <v>17</v>
      </c>
      <c r="M54" s="46">
        <f t="shared" si="2"/>
        <v>13</v>
      </c>
      <c r="N54" s="46">
        <f t="shared" si="2"/>
        <v>11</v>
      </c>
      <c r="O54" s="46">
        <f t="shared" si="2"/>
        <v>18</v>
      </c>
      <c r="P54" s="46">
        <f>COUNTIF(P8:P50,1)</f>
        <v>16</v>
      </c>
      <c r="Q54" s="46">
        <f>COUNTIF(Q8:Q50,1)</f>
        <v>12</v>
      </c>
    </row>
    <row r="55" spans="2:3" ht="16.5">
      <c r="B55" s="9"/>
      <c r="C55" s="37"/>
    </row>
    <row r="56" spans="2:15" s="1" customFormat="1" ht="26.25">
      <c r="B56" s="42"/>
      <c r="C56" s="37" t="s">
        <v>130</v>
      </c>
      <c r="D56" s="51" t="s">
        <v>156</v>
      </c>
      <c r="E56" s="51" t="s">
        <v>156</v>
      </c>
      <c r="F56" s="51" t="s">
        <v>138</v>
      </c>
      <c r="G56" s="51" t="s">
        <v>134</v>
      </c>
      <c r="H56" s="51" t="s">
        <v>131</v>
      </c>
      <c r="I56" s="51" t="s">
        <v>131</v>
      </c>
      <c r="J56" s="51"/>
      <c r="K56" s="51" t="s">
        <v>132</v>
      </c>
      <c r="L56" s="51" t="s">
        <v>136</v>
      </c>
      <c r="M56" s="51" t="s">
        <v>135</v>
      </c>
      <c r="N56" s="51" t="s">
        <v>133</v>
      </c>
      <c r="O56" s="51" t="s">
        <v>133</v>
      </c>
    </row>
    <row r="57" spans="2:15" s="1" customFormat="1" ht="16.5">
      <c r="B57" s="42"/>
      <c r="C57" s="37"/>
      <c r="D57" s="51"/>
      <c r="E57" s="51"/>
      <c r="F57" s="51"/>
      <c r="G57" s="51"/>
      <c r="H57" s="51"/>
      <c r="I57" s="51"/>
      <c r="J57" s="51"/>
      <c r="K57" s="51"/>
      <c r="L57" s="51"/>
      <c r="M57" s="51"/>
      <c r="N57" s="51"/>
      <c r="O57" s="51"/>
    </row>
    <row r="58" ht="12.75">
      <c r="C58" s="1"/>
    </row>
    <row r="59" ht="12.75">
      <c r="C59" s="1"/>
    </row>
  </sheetData>
  <mergeCells count="1">
    <mergeCell ref="A1:C1"/>
  </mergeCell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Q54"/>
  <sheetViews>
    <sheetView zoomScale="50" zoomScaleNormal="50" workbookViewId="0" topLeftCell="A1">
      <selection activeCell="A3" sqref="A3"/>
    </sheetView>
  </sheetViews>
  <sheetFormatPr defaultColWidth="9.140625" defaultRowHeight="12.75"/>
  <cols>
    <col min="2" max="2" width="11.8515625" style="0" bestFit="1" customWidth="1"/>
    <col min="3" max="3" width="31.28125" style="0" customWidth="1"/>
    <col min="4" max="5" width="12.57421875" style="46" bestFit="1" customWidth="1"/>
    <col min="6" max="6" width="16.28125" style="46" bestFit="1" customWidth="1"/>
    <col min="7" max="9" width="12.57421875" style="46" bestFit="1" customWidth="1"/>
    <col min="10" max="10" width="9.00390625" style="46" bestFit="1" customWidth="1"/>
    <col min="11" max="11" width="12.57421875" style="46" bestFit="1" customWidth="1"/>
    <col min="12" max="12" width="16.8515625" style="46" bestFit="1" customWidth="1"/>
    <col min="13" max="13" width="10.28125" style="46" bestFit="1" customWidth="1"/>
    <col min="14" max="15" width="8.57421875" style="46" bestFit="1" customWidth="1"/>
  </cols>
  <sheetData>
    <row r="1" spans="1:3" ht="12.75">
      <c r="A1" s="89" t="str">
        <f>'Document Index'!A1</f>
        <v>00245r2P802-15_TG3-Proposal-Evaluations</v>
      </c>
      <c r="B1" s="89"/>
      <c r="C1" s="89"/>
    </row>
    <row r="2" spans="1:3" ht="12.75">
      <c r="A2" s="16"/>
      <c r="B2" s="16"/>
      <c r="C2" s="16"/>
    </row>
    <row r="3" spans="1:17" ht="12.75">
      <c r="A3" s="16"/>
      <c r="B3" s="16"/>
      <c r="C3" s="17" t="s">
        <v>85</v>
      </c>
      <c r="D3" s="18" t="s">
        <v>80</v>
      </c>
      <c r="E3" s="19" t="s">
        <v>84</v>
      </c>
      <c r="F3" s="19" t="s">
        <v>79</v>
      </c>
      <c r="G3" s="19" t="s">
        <v>81</v>
      </c>
      <c r="H3" s="19" t="s">
        <v>82</v>
      </c>
      <c r="I3" s="19" t="s">
        <v>83</v>
      </c>
      <c r="J3" s="19" t="s">
        <v>86</v>
      </c>
      <c r="K3" s="19" t="s">
        <v>87</v>
      </c>
      <c r="L3" s="19" t="s">
        <v>88</v>
      </c>
      <c r="M3" s="19" t="s">
        <v>89</v>
      </c>
      <c r="N3" s="19" t="s">
        <v>90</v>
      </c>
      <c r="O3" s="19" t="s">
        <v>91</v>
      </c>
      <c r="P3" s="57"/>
      <c r="Q3" s="71"/>
    </row>
    <row r="4" spans="3:17" ht="16.5">
      <c r="C4" s="12" t="s">
        <v>92</v>
      </c>
      <c r="D4" s="23" t="s">
        <v>26</v>
      </c>
      <c r="E4" s="24" t="s">
        <v>26</v>
      </c>
      <c r="F4" s="25" t="s">
        <v>96</v>
      </c>
      <c r="G4" s="24" t="s">
        <v>27</v>
      </c>
      <c r="H4" s="25" t="s">
        <v>93</v>
      </c>
      <c r="I4" s="24" t="s">
        <v>25</v>
      </c>
      <c r="J4" s="24" t="s">
        <v>94</v>
      </c>
      <c r="K4" s="24" t="s">
        <v>78</v>
      </c>
      <c r="L4" s="25" t="s">
        <v>95</v>
      </c>
      <c r="M4" s="24" t="s">
        <v>28</v>
      </c>
      <c r="N4" s="24" t="s">
        <v>29</v>
      </c>
      <c r="O4" s="24" t="s">
        <v>29</v>
      </c>
      <c r="P4" s="24" t="s">
        <v>153</v>
      </c>
      <c r="Q4" s="68" t="s">
        <v>153</v>
      </c>
    </row>
    <row r="5" spans="3:17" ht="16.5">
      <c r="C5" s="12" t="s">
        <v>30</v>
      </c>
      <c r="D5" s="20" t="s">
        <v>18</v>
      </c>
      <c r="E5" s="15" t="s">
        <v>8</v>
      </c>
      <c r="F5" s="15" t="s">
        <v>18</v>
      </c>
      <c r="G5" s="15" t="s">
        <v>8</v>
      </c>
      <c r="H5" s="15" t="s">
        <v>18</v>
      </c>
      <c r="I5" s="15" t="s">
        <v>8</v>
      </c>
      <c r="J5" s="15" t="s">
        <v>18</v>
      </c>
      <c r="K5" s="15" t="s">
        <v>18</v>
      </c>
      <c r="L5" s="15" t="s">
        <v>18</v>
      </c>
      <c r="M5" s="15" t="s">
        <v>18</v>
      </c>
      <c r="N5" s="15" t="s">
        <v>18</v>
      </c>
      <c r="O5" s="15" t="s">
        <v>8</v>
      </c>
      <c r="P5" s="15" t="s">
        <v>8</v>
      </c>
      <c r="Q5" s="69" t="s">
        <v>18</v>
      </c>
    </row>
    <row r="6" spans="3:17" ht="16.5">
      <c r="C6" s="12" t="s">
        <v>31</v>
      </c>
      <c r="D6" s="21" t="s">
        <v>104</v>
      </c>
      <c r="E6" s="22" t="s">
        <v>105</v>
      </c>
      <c r="F6" s="22" t="s">
        <v>106</v>
      </c>
      <c r="G6" s="22" t="s">
        <v>107</v>
      </c>
      <c r="H6" s="22" t="s">
        <v>108</v>
      </c>
      <c r="I6" s="22" t="s">
        <v>109</v>
      </c>
      <c r="J6" s="22" t="s">
        <v>110</v>
      </c>
      <c r="K6" s="22" t="s">
        <v>111</v>
      </c>
      <c r="L6" s="22" t="s">
        <v>112</v>
      </c>
      <c r="M6" s="22" t="s">
        <v>113</v>
      </c>
      <c r="N6" s="22" t="s">
        <v>114</v>
      </c>
      <c r="O6" s="22" t="s">
        <v>114</v>
      </c>
      <c r="P6" s="22" t="s">
        <v>155</v>
      </c>
      <c r="Q6" s="70" t="s">
        <v>155</v>
      </c>
    </row>
    <row r="7" spans="2:17" ht="15.75">
      <c r="B7" s="4" t="s">
        <v>34</v>
      </c>
      <c r="C7" s="11" t="s">
        <v>0</v>
      </c>
      <c r="D7" s="47"/>
      <c r="E7" s="47"/>
      <c r="F7" s="47"/>
      <c r="G7" s="47"/>
      <c r="H7" s="47"/>
      <c r="I7" s="47"/>
      <c r="J7" s="47"/>
      <c r="K7" s="47"/>
      <c r="L7" s="47"/>
      <c r="M7" s="47"/>
      <c r="N7" s="47"/>
      <c r="O7" s="47"/>
      <c r="P7" s="5"/>
      <c r="Q7" s="5"/>
    </row>
    <row r="8" spans="1:17" ht="16.5">
      <c r="A8" s="2" t="s">
        <v>32</v>
      </c>
      <c r="B8" s="13">
        <v>2.1</v>
      </c>
      <c r="C8" s="6" t="s">
        <v>1</v>
      </c>
      <c r="D8" s="48"/>
      <c r="E8" s="48"/>
      <c r="F8" s="48"/>
      <c r="G8" s="48"/>
      <c r="H8" s="48"/>
      <c r="I8" s="48"/>
      <c r="J8" s="48"/>
      <c r="K8" s="48"/>
      <c r="L8" s="48"/>
      <c r="M8" s="48"/>
      <c r="N8" s="48"/>
      <c r="O8" s="48"/>
      <c r="P8" s="3"/>
      <c r="Q8" s="3"/>
    </row>
    <row r="9" spans="1:17" ht="33">
      <c r="A9" s="8" t="s">
        <v>33</v>
      </c>
      <c r="B9" s="13" t="s">
        <v>37</v>
      </c>
      <c r="C9" s="6" t="s">
        <v>35</v>
      </c>
      <c r="D9" s="48"/>
      <c r="E9" s="48"/>
      <c r="F9" s="48"/>
      <c r="G9" s="48"/>
      <c r="H9" s="48"/>
      <c r="I9" s="48"/>
      <c r="J9" s="48"/>
      <c r="K9" s="48"/>
      <c r="L9" s="54"/>
      <c r="M9" s="48"/>
      <c r="N9" s="48"/>
      <c r="O9" s="48"/>
      <c r="P9" s="3"/>
      <c r="Q9" s="3"/>
    </row>
    <row r="10" spans="2:17" ht="16.5">
      <c r="B10" s="13" t="s">
        <v>38</v>
      </c>
      <c r="C10" s="6" t="s">
        <v>36</v>
      </c>
      <c r="D10" s="48"/>
      <c r="E10" s="48"/>
      <c r="F10" s="48"/>
      <c r="G10" s="48"/>
      <c r="H10" s="48"/>
      <c r="I10" s="48"/>
      <c r="J10" s="48"/>
      <c r="K10" s="48"/>
      <c r="L10" s="48"/>
      <c r="M10" s="48"/>
      <c r="N10" s="48"/>
      <c r="O10" s="48"/>
      <c r="P10" s="3"/>
      <c r="Q10" s="3"/>
    </row>
    <row r="11" spans="2:17" ht="16.5">
      <c r="B11" s="13" t="s">
        <v>42</v>
      </c>
      <c r="C11" s="6" t="s">
        <v>39</v>
      </c>
      <c r="D11" s="48"/>
      <c r="E11" s="48"/>
      <c r="F11" s="48"/>
      <c r="G11" s="48"/>
      <c r="H11" s="48"/>
      <c r="I11" s="48"/>
      <c r="J11" s="48"/>
      <c r="K11" s="48"/>
      <c r="L11" s="48"/>
      <c r="M11" s="48"/>
      <c r="N11" s="48"/>
      <c r="O11" s="48"/>
      <c r="P11" s="3"/>
      <c r="Q11" s="3"/>
    </row>
    <row r="12" spans="2:17" ht="16.5">
      <c r="B12" s="13" t="s">
        <v>43</v>
      </c>
      <c r="C12" s="6" t="s">
        <v>40</v>
      </c>
      <c r="D12" s="48"/>
      <c r="E12" s="48"/>
      <c r="F12" s="48"/>
      <c r="G12" s="48"/>
      <c r="H12" s="48"/>
      <c r="I12" s="48"/>
      <c r="J12" s="48"/>
      <c r="K12" s="48"/>
      <c r="L12" s="48"/>
      <c r="M12" s="48"/>
      <c r="N12" s="48"/>
      <c r="O12" s="48"/>
      <c r="P12" s="3"/>
      <c r="Q12" s="3"/>
    </row>
    <row r="13" spans="2:17" ht="16.5">
      <c r="B13" s="13" t="s">
        <v>44</v>
      </c>
      <c r="C13" s="6" t="s">
        <v>41</v>
      </c>
      <c r="D13" s="48"/>
      <c r="E13" s="48"/>
      <c r="F13" s="48"/>
      <c r="G13" s="48"/>
      <c r="H13" s="48"/>
      <c r="I13" s="48"/>
      <c r="J13" s="48"/>
      <c r="K13" s="48"/>
      <c r="L13" s="48"/>
      <c r="M13" s="48"/>
      <c r="N13" s="48"/>
      <c r="O13" s="48"/>
      <c r="P13" s="3"/>
      <c r="Q13" s="3"/>
    </row>
    <row r="14" spans="2:17" ht="16.5">
      <c r="B14" s="13">
        <v>2.3</v>
      </c>
      <c r="C14" s="6" t="s">
        <v>2</v>
      </c>
      <c r="D14" s="48"/>
      <c r="E14" s="48"/>
      <c r="F14" s="48"/>
      <c r="G14" s="48"/>
      <c r="H14" s="48"/>
      <c r="I14" s="48"/>
      <c r="J14" s="48"/>
      <c r="K14" s="48"/>
      <c r="L14" s="48"/>
      <c r="M14" s="48"/>
      <c r="N14" s="48"/>
      <c r="O14" s="48"/>
      <c r="P14" s="3"/>
      <c r="Q14" s="3"/>
    </row>
    <row r="15" spans="2:17" ht="16.5">
      <c r="B15" s="13" t="s">
        <v>45</v>
      </c>
      <c r="C15" s="6" t="s">
        <v>3</v>
      </c>
      <c r="D15" s="48"/>
      <c r="E15" s="48"/>
      <c r="F15" s="48"/>
      <c r="G15" s="48"/>
      <c r="H15" s="48"/>
      <c r="I15" s="48"/>
      <c r="J15" s="48"/>
      <c r="K15" s="48"/>
      <c r="L15" s="48"/>
      <c r="M15" s="48"/>
      <c r="N15" s="48"/>
      <c r="O15" s="48"/>
      <c r="P15" s="3"/>
      <c r="Q15" s="3"/>
    </row>
    <row r="16" spans="2:17" ht="16.5">
      <c r="B16" s="13" t="s">
        <v>46</v>
      </c>
      <c r="C16" s="6" t="s">
        <v>4</v>
      </c>
      <c r="D16" s="48"/>
      <c r="E16" s="48"/>
      <c r="F16" s="48"/>
      <c r="G16" s="48"/>
      <c r="H16" s="48"/>
      <c r="I16" s="48"/>
      <c r="J16" s="48"/>
      <c r="K16" s="48"/>
      <c r="L16" s="48"/>
      <c r="M16" s="48"/>
      <c r="N16" s="48"/>
      <c r="O16" s="48"/>
      <c r="P16" s="3"/>
      <c r="Q16" s="3"/>
    </row>
    <row r="17" spans="2:17" ht="16.5">
      <c r="B17" s="13" t="s">
        <v>47</v>
      </c>
      <c r="C17" s="6" t="s">
        <v>5</v>
      </c>
      <c r="D17" s="48"/>
      <c r="E17" s="48"/>
      <c r="F17" s="48"/>
      <c r="G17" s="48"/>
      <c r="H17" s="48"/>
      <c r="I17" s="48"/>
      <c r="J17" s="48"/>
      <c r="K17" s="48"/>
      <c r="L17" s="54"/>
      <c r="M17" s="54"/>
      <c r="N17" s="48"/>
      <c r="O17" s="48"/>
      <c r="P17" s="3"/>
      <c r="Q17" s="3"/>
    </row>
    <row r="18" spans="2:17" ht="16.5">
      <c r="B18" s="26" t="s">
        <v>48</v>
      </c>
      <c r="C18" s="27" t="s">
        <v>6</v>
      </c>
      <c r="D18" s="48"/>
      <c r="E18" s="48"/>
      <c r="F18" s="48"/>
      <c r="G18" s="48"/>
      <c r="H18" s="54"/>
      <c r="I18" s="48"/>
      <c r="J18" s="48"/>
      <c r="K18" s="48"/>
      <c r="L18" s="48"/>
      <c r="M18" s="48"/>
      <c r="N18" s="48"/>
      <c r="O18" s="48"/>
      <c r="P18" s="3"/>
      <c r="Q18" s="3"/>
    </row>
    <row r="19" spans="2:17" ht="16.5">
      <c r="B19" s="13">
        <v>2.5</v>
      </c>
      <c r="C19" s="6" t="s">
        <v>7</v>
      </c>
      <c r="D19" s="49"/>
      <c r="E19" s="48"/>
      <c r="F19" s="48"/>
      <c r="G19" s="48"/>
      <c r="H19" s="48"/>
      <c r="I19" s="48"/>
      <c r="J19" s="48"/>
      <c r="K19" s="48"/>
      <c r="L19" s="48"/>
      <c r="M19" s="48"/>
      <c r="N19" s="48"/>
      <c r="O19" s="48"/>
      <c r="P19" s="3"/>
      <c r="Q19" s="3"/>
    </row>
    <row r="20" spans="2:17" ht="16.5">
      <c r="B20" s="28">
        <v>2.6</v>
      </c>
      <c r="C20" s="29" t="s">
        <v>97</v>
      </c>
      <c r="D20" s="49"/>
      <c r="E20" s="48"/>
      <c r="F20" s="48"/>
      <c r="G20" s="48"/>
      <c r="H20" s="48"/>
      <c r="I20" s="48"/>
      <c r="J20" s="48"/>
      <c r="K20" s="48"/>
      <c r="L20" s="48"/>
      <c r="M20" s="48"/>
      <c r="N20" s="48"/>
      <c r="O20" s="48"/>
      <c r="P20" s="3"/>
      <c r="Q20" s="3"/>
    </row>
    <row r="21" spans="2:15" ht="16.5">
      <c r="B21" s="9"/>
      <c r="C21" s="7"/>
      <c r="D21" s="50"/>
      <c r="E21" s="47"/>
      <c r="F21" s="47"/>
      <c r="G21" s="47"/>
      <c r="H21" s="47"/>
      <c r="I21" s="47"/>
      <c r="J21" s="47"/>
      <c r="K21" s="47"/>
      <c r="L21" s="47"/>
      <c r="M21" s="47"/>
      <c r="N21" s="47"/>
      <c r="O21" s="47"/>
    </row>
    <row r="22" spans="1:17" ht="33">
      <c r="A22" s="8" t="s">
        <v>8</v>
      </c>
      <c r="B22" s="13">
        <v>3.1</v>
      </c>
      <c r="C22" s="6" t="s">
        <v>9</v>
      </c>
      <c r="D22" s="48"/>
      <c r="E22" s="48"/>
      <c r="F22" s="48"/>
      <c r="G22" s="48"/>
      <c r="H22" s="48"/>
      <c r="I22" s="48"/>
      <c r="J22" s="48"/>
      <c r="K22" s="48"/>
      <c r="L22" s="48"/>
      <c r="M22" s="48"/>
      <c r="N22" s="48"/>
      <c r="O22" s="48"/>
      <c r="P22" s="48"/>
      <c r="Q22" s="48"/>
    </row>
    <row r="23" spans="2:17" ht="16.5">
      <c r="B23" s="13" t="s">
        <v>50</v>
      </c>
      <c r="C23" s="6" t="s">
        <v>49</v>
      </c>
      <c r="D23" s="48"/>
      <c r="E23" s="48"/>
      <c r="F23" s="48"/>
      <c r="G23" s="48"/>
      <c r="H23" s="48"/>
      <c r="I23" s="48"/>
      <c r="J23" s="48"/>
      <c r="K23" s="48"/>
      <c r="L23" s="48"/>
      <c r="M23" s="48"/>
      <c r="N23" s="48"/>
      <c r="O23" s="48"/>
      <c r="P23" s="48"/>
      <c r="Q23" s="48"/>
    </row>
    <row r="24" spans="2:17" ht="49.5">
      <c r="B24" s="13" t="s">
        <v>51</v>
      </c>
      <c r="C24" s="6" t="s">
        <v>10</v>
      </c>
      <c r="D24" s="48"/>
      <c r="E24" s="48"/>
      <c r="F24" s="48"/>
      <c r="G24" s="48"/>
      <c r="H24" s="48"/>
      <c r="I24" s="48"/>
      <c r="J24" s="48"/>
      <c r="K24" s="48"/>
      <c r="L24" s="48"/>
      <c r="M24" s="48"/>
      <c r="N24" s="48"/>
      <c r="O24" s="48"/>
      <c r="P24" s="48"/>
      <c r="Q24" s="48"/>
    </row>
    <row r="25" spans="2:17" ht="16.5">
      <c r="B25" s="13" t="s">
        <v>52</v>
      </c>
      <c r="C25" s="6" t="s">
        <v>11</v>
      </c>
      <c r="D25" s="48"/>
      <c r="E25" s="48"/>
      <c r="F25" s="48"/>
      <c r="G25" s="48"/>
      <c r="H25" s="48"/>
      <c r="I25" s="48"/>
      <c r="J25" s="48"/>
      <c r="K25" s="48"/>
      <c r="L25" s="48"/>
      <c r="M25" s="48"/>
      <c r="N25" s="48"/>
      <c r="O25" s="48"/>
      <c r="P25" s="48"/>
      <c r="Q25" s="48"/>
    </row>
    <row r="26" spans="2:17" ht="33">
      <c r="B26" s="13" t="s">
        <v>53</v>
      </c>
      <c r="C26" s="6" t="s">
        <v>77</v>
      </c>
      <c r="D26" s="48"/>
      <c r="E26" s="48"/>
      <c r="F26" s="48"/>
      <c r="G26" s="48"/>
      <c r="H26" s="48"/>
      <c r="I26" s="48"/>
      <c r="J26" s="48"/>
      <c r="K26" s="48"/>
      <c r="L26" s="48"/>
      <c r="M26" s="48"/>
      <c r="N26" s="48"/>
      <c r="O26" s="48"/>
      <c r="P26" s="48"/>
      <c r="Q26" s="48"/>
    </row>
    <row r="27" spans="2:17" ht="33">
      <c r="B27" s="13" t="s">
        <v>54</v>
      </c>
      <c r="C27" s="6" t="s">
        <v>98</v>
      </c>
      <c r="D27" s="48"/>
      <c r="E27" s="48"/>
      <c r="F27" s="48"/>
      <c r="G27" s="25"/>
      <c r="H27" s="48"/>
      <c r="I27" s="48"/>
      <c r="J27" s="48"/>
      <c r="K27" s="48"/>
      <c r="L27" s="48"/>
      <c r="M27" s="48"/>
      <c r="N27" s="48"/>
      <c r="O27" s="48"/>
      <c r="P27" s="48"/>
      <c r="Q27" s="48"/>
    </row>
    <row r="28" spans="2:17" ht="16.5">
      <c r="B28" s="13">
        <v>3.4</v>
      </c>
      <c r="C28" s="6" t="s">
        <v>12</v>
      </c>
      <c r="D28" s="48"/>
      <c r="E28" s="48"/>
      <c r="F28" s="48"/>
      <c r="G28" s="48"/>
      <c r="H28" s="48"/>
      <c r="I28" s="48"/>
      <c r="J28" s="48"/>
      <c r="K28" s="48"/>
      <c r="L28" s="48"/>
      <c r="M28" s="48"/>
      <c r="N28" s="48"/>
      <c r="O28" s="48"/>
      <c r="P28" s="48"/>
      <c r="Q28" s="48"/>
    </row>
    <row r="29" spans="2:17" ht="16.5">
      <c r="B29" s="13" t="s">
        <v>55</v>
      </c>
      <c r="C29" s="6" t="s">
        <v>13</v>
      </c>
      <c r="D29" s="48"/>
      <c r="E29" s="48"/>
      <c r="F29" s="48"/>
      <c r="G29" s="48"/>
      <c r="H29" s="48"/>
      <c r="I29" s="48"/>
      <c r="J29" s="48"/>
      <c r="K29" s="48"/>
      <c r="L29" s="48"/>
      <c r="M29" s="48"/>
      <c r="N29" s="48"/>
      <c r="O29" s="48"/>
      <c r="P29" s="48"/>
      <c r="Q29" s="48"/>
    </row>
    <row r="30" spans="2:17" ht="33">
      <c r="B30" s="13" t="s">
        <v>56</v>
      </c>
      <c r="C30" s="10" t="s">
        <v>76</v>
      </c>
      <c r="D30" s="48"/>
      <c r="E30" s="48"/>
      <c r="F30" s="48"/>
      <c r="G30" s="48"/>
      <c r="H30" s="48"/>
      <c r="I30" s="48"/>
      <c r="J30" s="48"/>
      <c r="K30" s="48"/>
      <c r="L30" s="48"/>
      <c r="M30" s="48"/>
      <c r="N30" s="48"/>
      <c r="O30" s="48"/>
      <c r="P30" s="48"/>
      <c r="Q30" s="48"/>
    </row>
    <row r="31" spans="2:17" ht="16.5">
      <c r="B31" s="13" t="s">
        <v>57</v>
      </c>
      <c r="C31" s="6" t="s">
        <v>75</v>
      </c>
      <c r="D31" s="48"/>
      <c r="E31" s="48"/>
      <c r="F31" s="48"/>
      <c r="G31" s="48"/>
      <c r="H31" s="48"/>
      <c r="I31" s="48"/>
      <c r="J31" s="48"/>
      <c r="K31" s="48"/>
      <c r="L31" s="48"/>
      <c r="M31" s="48"/>
      <c r="N31" s="48"/>
      <c r="O31" s="48"/>
      <c r="P31" s="48"/>
      <c r="Q31" s="48"/>
    </row>
    <row r="32" spans="2:17" ht="16.5">
      <c r="B32" s="13" t="s">
        <v>59</v>
      </c>
      <c r="C32" s="6" t="s">
        <v>58</v>
      </c>
      <c r="D32" s="48"/>
      <c r="E32" s="48"/>
      <c r="F32" s="48"/>
      <c r="G32" s="48"/>
      <c r="H32" s="48"/>
      <c r="I32" s="48"/>
      <c r="J32" s="48"/>
      <c r="K32" s="48"/>
      <c r="L32" s="48"/>
      <c r="M32" s="48"/>
      <c r="N32" s="48"/>
      <c r="O32" s="48"/>
      <c r="P32" s="48"/>
      <c r="Q32" s="48"/>
    </row>
    <row r="33" spans="2:17" ht="16.5">
      <c r="B33" s="13" t="s">
        <v>61</v>
      </c>
      <c r="C33" s="6" t="s">
        <v>60</v>
      </c>
      <c r="D33" s="48"/>
      <c r="E33" s="48"/>
      <c r="F33" s="48"/>
      <c r="G33" s="48"/>
      <c r="H33" s="48"/>
      <c r="I33" s="48"/>
      <c r="J33" s="48"/>
      <c r="K33" s="48"/>
      <c r="L33" s="48"/>
      <c r="M33" s="48"/>
      <c r="N33" s="48"/>
      <c r="O33" s="48"/>
      <c r="P33" s="48"/>
      <c r="Q33" s="48"/>
    </row>
    <row r="34" spans="2:17" ht="16.5">
      <c r="B34" s="13" t="s">
        <v>63</v>
      </c>
      <c r="C34" s="6" t="s">
        <v>62</v>
      </c>
      <c r="D34" s="48"/>
      <c r="E34" s="48"/>
      <c r="F34" s="48"/>
      <c r="G34" s="48"/>
      <c r="H34" s="48"/>
      <c r="I34" s="48"/>
      <c r="J34" s="48"/>
      <c r="K34" s="48"/>
      <c r="L34" s="48"/>
      <c r="M34" s="48"/>
      <c r="N34" s="48"/>
      <c r="O34" s="48"/>
      <c r="P34" s="48"/>
      <c r="Q34" s="48"/>
    </row>
    <row r="35" spans="2:17" ht="16.5">
      <c r="B35" s="13">
        <v>3.7</v>
      </c>
      <c r="C35" s="6" t="s">
        <v>14</v>
      </c>
      <c r="D35" s="48"/>
      <c r="E35" s="48"/>
      <c r="F35" s="48"/>
      <c r="G35" s="54"/>
      <c r="H35" s="48"/>
      <c r="I35" s="54"/>
      <c r="J35" s="48"/>
      <c r="K35" s="48"/>
      <c r="L35" s="48"/>
      <c r="M35" s="48"/>
      <c r="N35" s="48"/>
      <c r="O35" s="48"/>
      <c r="P35" s="48"/>
      <c r="Q35" s="48"/>
    </row>
    <row r="36" spans="2:17" ht="33">
      <c r="B36" s="13">
        <v>3.8</v>
      </c>
      <c r="C36" s="6" t="s">
        <v>74</v>
      </c>
      <c r="D36" s="48"/>
      <c r="E36" s="48"/>
      <c r="F36" s="48"/>
      <c r="G36" s="54"/>
      <c r="H36" s="48"/>
      <c r="I36" s="54"/>
      <c r="J36" s="48"/>
      <c r="K36" s="48"/>
      <c r="L36" s="48"/>
      <c r="M36" s="48"/>
      <c r="N36" s="48"/>
      <c r="O36" s="48"/>
      <c r="P36" s="48"/>
      <c r="Q36" s="48"/>
    </row>
    <row r="37" spans="2:17" ht="16.5">
      <c r="B37" s="13" t="s">
        <v>64</v>
      </c>
      <c r="C37" s="6" t="s">
        <v>15</v>
      </c>
      <c r="D37" s="48"/>
      <c r="E37" s="48"/>
      <c r="F37" s="48"/>
      <c r="G37" s="54"/>
      <c r="H37" s="48"/>
      <c r="I37" s="54"/>
      <c r="J37" s="48"/>
      <c r="K37" s="48"/>
      <c r="L37" s="48"/>
      <c r="M37" s="48"/>
      <c r="N37" s="48"/>
      <c r="O37" s="48"/>
      <c r="P37" s="48"/>
      <c r="Q37" s="48"/>
    </row>
    <row r="38" spans="2:17" ht="16.5">
      <c r="B38" s="13" t="s">
        <v>65</v>
      </c>
      <c r="C38" s="6" t="s">
        <v>16</v>
      </c>
      <c r="D38" s="48"/>
      <c r="E38" s="48"/>
      <c r="F38" s="48"/>
      <c r="G38" s="48"/>
      <c r="H38" s="48"/>
      <c r="I38" s="48"/>
      <c r="J38" s="48"/>
      <c r="K38" s="48"/>
      <c r="L38" s="48"/>
      <c r="M38" s="48"/>
      <c r="N38" s="48"/>
      <c r="O38" s="48"/>
      <c r="P38" s="48"/>
      <c r="Q38" s="48"/>
    </row>
    <row r="39" spans="2:17" ht="16.5">
      <c r="B39" s="14" t="s">
        <v>66</v>
      </c>
      <c r="C39" s="6" t="s">
        <v>17</v>
      </c>
      <c r="D39" s="48"/>
      <c r="E39" s="48"/>
      <c r="F39" s="48"/>
      <c r="G39" s="48"/>
      <c r="H39" s="48"/>
      <c r="I39" s="48"/>
      <c r="J39" s="48"/>
      <c r="K39" s="48"/>
      <c r="L39" s="48"/>
      <c r="M39" s="48"/>
      <c r="N39" s="48"/>
      <c r="O39" s="48"/>
      <c r="P39" s="48"/>
      <c r="Q39" s="48"/>
    </row>
    <row r="40" spans="2:15" ht="16.5">
      <c r="B40" s="9"/>
      <c r="C40" s="7"/>
      <c r="D40" s="47"/>
      <c r="E40" s="47"/>
      <c r="F40" s="47"/>
      <c r="G40" s="47"/>
      <c r="H40" s="47"/>
      <c r="I40" s="47"/>
      <c r="J40" s="47"/>
      <c r="K40" s="47"/>
      <c r="L40" s="47"/>
      <c r="M40" s="47"/>
      <c r="N40" s="47"/>
      <c r="O40" s="47"/>
    </row>
    <row r="41" spans="1:17" ht="16.5">
      <c r="A41" s="2" t="s">
        <v>18</v>
      </c>
      <c r="B41" s="13">
        <v>4.1</v>
      </c>
      <c r="C41" s="6" t="s">
        <v>19</v>
      </c>
      <c r="D41" s="48"/>
      <c r="E41" s="48"/>
      <c r="F41" s="48"/>
      <c r="G41" s="48"/>
      <c r="H41" s="48"/>
      <c r="I41" s="48"/>
      <c r="J41" s="48"/>
      <c r="K41" s="48"/>
      <c r="L41" s="48"/>
      <c r="M41" s="48"/>
      <c r="N41" s="48"/>
      <c r="O41" s="48"/>
      <c r="P41" s="72"/>
      <c r="Q41" s="72"/>
    </row>
    <row r="42" spans="2:17" ht="33">
      <c r="B42" s="13" t="s">
        <v>71</v>
      </c>
      <c r="C42" s="6" t="s">
        <v>67</v>
      </c>
      <c r="D42" s="48"/>
      <c r="E42" s="48"/>
      <c r="F42" s="48"/>
      <c r="G42" s="48"/>
      <c r="H42" s="54"/>
      <c r="I42" s="48"/>
      <c r="J42" s="48"/>
      <c r="K42" s="48"/>
      <c r="L42" s="48"/>
      <c r="M42" s="48"/>
      <c r="N42" s="48"/>
      <c r="O42" s="48"/>
      <c r="P42" s="72"/>
      <c r="Q42" s="72"/>
    </row>
    <row r="43" spans="2:17" ht="33">
      <c r="B43" s="13" t="s">
        <v>72</v>
      </c>
      <c r="C43" s="6" t="s">
        <v>68</v>
      </c>
      <c r="D43" s="48"/>
      <c r="E43" s="48"/>
      <c r="F43" s="48"/>
      <c r="G43" s="48"/>
      <c r="H43" s="48"/>
      <c r="I43" s="48"/>
      <c r="J43" s="48"/>
      <c r="K43" s="48"/>
      <c r="L43" s="48"/>
      <c r="M43" s="48"/>
      <c r="N43" s="48"/>
      <c r="O43" s="48"/>
      <c r="P43" s="72"/>
      <c r="Q43" s="72"/>
    </row>
    <row r="44" spans="2:17" ht="16.5">
      <c r="B44" s="13">
        <v>4.3</v>
      </c>
      <c r="C44" s="6" t="s">
        <v>20</v>
      </c>
      <c r="D44" s="48"/>
      <c r="E44" s="48"/>
      <c r="F44" s="48"/>
      <c r="G44" s="48"/>
      <c r="H44" s="48"/>
      <c r="I44" s="48"/>
      <c r="J44" s="48"/>
      <c r="K44" s="48"/>
      <c r="L44" s="48"/>
      <c r="M44" s="48"/>
      <c r="N44" s="48"/>
      <c r="O44" s="48"/>
      <c r="P44" s="72"/>
      <c r="Q44" s="72"/>
    </row>
    <row r="45" spans="2:17" ht="49.5">
      <c r="B45" s="13">
        <v>4.4</v>
      </c>
      <c r="C45" s="6" t="s">
        <v>69</v>
      </c>
      <c r="D45" s="48"/>
      <c r="E45" s="48"/>
      <c r="F45" s="48"/>
      <c r="G45" s="48"/>
      <c r="H45" s="48"/>
      <c r="I45" s="48"/>
      <c r="J45" s="48"/>
      <c r="K45" s="48"/>
      <c r="L45" s="48"/>
      <c r="M45" s="48"/>
      <c r="N45" s="48"/>
      <c r="O45" s="48"/>
      <c r="P45" s="72"/>
      <c r="Q45" s="72"/>
    </row>
    <row r="46" spans="2:17" ht="16.5">
      <c r="B46" s="13">
        <v>4.5</v>
      </c>
      <c r="C46" s="6" t="s">
        <v>70</v>
      </c>
      <c r="D46" s="48"/>
      <c r="E46" s="48"/>
      <c r="F46" s="48"/>
      <c r="G46" s="48"/>
      <c r="H46" s="48"/>
      <c r="I46" s="48"/>
      <c r="J46" s="48"/>
      <c r="K46" s="48"/>
      <c r="L46" s="48"/>
      <c r="M46" s="48"/>
      <c r="N46" s="48"/>
      <c r="O46" s="48"/>
      <c r="P46" s="72"/>
      <c r="Q46" s="72"/>
    </row>
    <row r="47" spans="2:17" ht="16.5">
      <c r="B47" s="13">
        <v>4.6</v>
      </c>
      <c r="C47" s="6" t="s">
        <v>21</v>
      </c>
      <c r="D47" s="48"/>
      <c r="E47" s="48"/>
      <c r="F47" s="48"/>
      <c r="G47" s="48"/>
      <c r="H47" s="48"/>
      <c r="I47" s="48"/>
      <c r="J47" s="48"/>
      <c r="K47" s="48"/>
      <c r="L47" s="48"/>
      <c r="M47" s="48"/>
      <c r="N47" s="48"/>
      <c r="O47" s="48"/>
      <c r="P47" s="72"/>
      <c r="Q47" s="72"/>
    </row>
    <row r="48" spans="2:17" ht="16.5">
      <c r="B48" s="13">
        <v>4.7</v>
      </c>
      <c r="C48" s="6" t="s">
        <v>22</v>
      </c>
      <c r="D48" s="48"/>
      <c r="E48" s="48"/>
      <c r="F48" s="48"/>
      <c r="G48" s="48"/>
      <c r="H48" s="48"/>
      <c r="I48" s="48"/>
      <c r="J48" s="48"/>
      <c r="K48" s="48"/>
      <c r="L48" s="48"/>
      <c r="M48" s="48"/>
      <c r="N48" s="48"/>
      <c r="O48" s="48"/>
      <c r="P48" s="72"/>
      <c r="Q48" s="72"/>
    </row>
    <row r="49" spans="2:17" ht="16.5">
      <c r="B49" s="13" t="s">
        <v>73</v>
      </c>
      <c r="C49" s="6" t="s">
        <v>23</v>
      </c>
      <c r="D49" s="48"/>
      <c r="E49" s="48"/>
      <c r="F49" s="48"/>
      <c r="G49" s="48"/>
      <c r="H49" s="48"/>
      <c r="I49" s="48"/>
      <c r="J49" s="48"/>
      <c r="K49" s="48"/>
      <c r="L49" s="48"/>
      <c r="M49" s="48"/>
      <c r="N49" s="48"/>
      <c r="O49" s="48"/>
      <c r="P49" s="72"/>
      <c r="Q49" s="72"/>
    </row>
    <row r="50" spans="2:17" ht="16.5">
      <c r="B50" s="13">
        <v>4.9</v>
      </c>
      <c r="C50" s="6" t="s">
        <v>24</v>
      </c>
      <c r="D50" s="48"/>
      <c r="E50" s="48"/>
      <c r="F50" s="48"/>
      <c r="G50" s="48"/>
      <c r="H50" s="48"/>
      <c r="I50" s="48"/>
      <c r="J50" s="48"/>
      <c r="K50" s="48"/>
      <c r="L50" s="48"/>
      <c r="M50" s="48"/>
      <c r="N50" s="48"/>
      <c r="O50" s="48"/>
      <c r="P50" s="72"/>
      <c r="Q50" s="72"/>
    </row>
    <row r="51" spans="2:3" ht="16.5">
      <c r="B51" s="9"/>
      <c r="C51" s="1"/>
    </row>
    <row r="52" spans="3:17" ht="16.5">
      <c r="C52" s="37" t="s">
        <v>127</v>
      </c>
      <c r="D52" s="46">
        <f aca="true" t="shared" si="0" ref="D52:O52">COUNTIF(D8:D50,-1)</f>
        <v>0</v>
      </c>
      <c r="E52" s="46">
        <f t="shared" si="0"/>
        <v>0</v>
      </c>
      <c r="F52" s="46">
        <f t="shared" si="0"/>
        <v>0</v>
      </c>
      <c r="G52" s="46">
        <f t="shared" si="0"/>
        <v>0</v>
      </c>
      <c r="H52" s="46">
        <f t="shared" si="0"/>
        <v>0</v>
      </c>
      <c r="I52" s="46">
        <f t="shared" si="0"/>
        <v>0</v>
      </c>
      <c r="J52" s="46">
        <f t="shared" si="0"/>
        <v>0</v>
      </c>
      <c r="K52" s="46">
        <f t="shared" si="0"/>
        <v>0</v>
      </c>
      <c r="L52" s="46">
        <f t="shared" si="0"/>
        <v>0</v>
      </c>
      <c r="M52" s="46">
        <f t="shared" si="0"/>
        <v>0</v>
      </c>
      <c r="N52" s="46">
        <f t="shared" si="0"/>
        <v>0</v>
      </c>
      <c r="O52" s="46">
        <f t="shared" si="0"/>
        <v>0</v>
      </c>
      <c r="P52">
        <f>COUNTIF(P8:P50,-1)</f>
        <v>0</v>
      </c>
      <c r="Q52">
        <f>COUNTIF(Q8:Q50,-1)</f>
        <v>0</v>
      </c>
    </row>
    <row r="53" spans="3:17" ht="16.5">
      <c r="C53" s="37" t="s">
        <v>128</v>
      </c>
      <c r="D53" s="46">
        <f aca="true" t="shared" si="1" ref="D53:O53">COUNTIF(D8:D50,0)</f>
        <v>0</v>
      </c>
      <c r="E53" s="46">
        <f t="shared" si="1"/>
        <v>0</v>
      </c>
      <c r="F53" s="46">
        <f t="shared" si="1"/>
        <v>0</v>
      </c>
      <c r="G53" s="46">
        <f t="shared" si="1"/>
        <v>0</v>
      </c>
      <c r="H53" s="46">
        <f t="shared" si="1"/>
        <v>0</v>
      </c>
      <c r="I53" s="46">
        <f t="shared" si="1"/>
        <v>0</v>
      </c>
      <c r="J53" s="46">
        <f t="shared" si="1"/>
        <v>0</v>
      </c>
      <c r="K53" s="46">
        <f t="shared" si="1"/>
        <v>0</v>
      </c>
      <c r="L53" s="46">
        <f t="shared" si="1"/>
        <v>0</v>
      </c>
      <c r="M53" s="46">
        <f t="shared" si="1"/>
        <v>0</v>
      </c>
      <c r="N53" s="46">
        <f t="shared" si="1"/>
        <v>0</v>
      </c>
      <c r="O53" s="46">
        <f t="shared" si="1"/>
        <v>0</v>
      </c>
      <c r="P53">
        <f>COUNTIF(P8:P50,0)</f>
        <v>0</v>
      </c>
      <c r="Q53">
        <f>COUNTIF(Q8:Q50,0)</f>
        <v>0</v>
      </c>
    </row>
    <row r="54" spans="3:17" ht="16.5">
      <c r="C54" s="37" t="s">
        <v>129</v>
      </c>
      <c r="D54" s="46">
        <f aca="true" t="shared" si="2" ref="D54:O54">COUNTIF(D8:D50,1)</f>
        <v>0</v>
      </c>
      <c r="E54" s="46">
        <f t="shared" si="2"/>
        <v>0</v>
      </c>
      <c r="F54" s="46">
        <f t="shared" si="2"/>
        <v>0</v>
      </c>
      <c r="G54" s="46">
        <f t="shared" si="2"/>
        <v>0</v>
      </c>
      <c r="H54" s="46">
        <f t="shared" si="2"/>
        <v>0</v>
      </c>
      <c r="I54" s="46">
        <f t="shared" si="2"/>
        <v>0</v>
      </c>
      <c r="J54" s="46">
        <f t="shared" si="2"/>
        <v>0</v>
      </c>
      <c r="K54" s="46">
        <f t="shared" si="2"/>
        <v>0</v>
      </c>
      <c r="L54" s="46">
        <f t="shared" si="2"/>
        <v>0</v>
      </c>
      <c r="M54" s="46">
        <f t="shared" si="2"/>
        <v>0</v>
      </c>
      <c r="N54" s="46">
        <f t="shared" si="2"/>
        <v>0</v>
      </c>
      <c r="O54" s="46">
        <f t="shared" si="2"/>
        <v>0</v>
      </c>
      <c r="P54">
        <f>COUNTIF(P8:P50,1)</f>
        <v>0</v>
      </c>
      <c r="Q54">
        <f>COUNTIF(Q8:Q50,1)</f>
        <v>0</v>
      </c>
    </row>
  </sheetData>
  <mergeCells count="1">
    <mergeCell ref="A1:C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Q49"/>
  <sheetViews>
    <sheetView zoomScale="50" zoomScaleNormal="50" workbookViewId="0" topLeftCell="A1">
      <selection activeCell="A2" sqref="A2"/>
    </sheetView>
  </sheetViews>
  <sheetFormatPr defaultColWidth="9.140625" defaultRowHeight="12.75"/>
  <cols>
    <col min="2" max="2" width="13.421875" style="0" customWidth="1"/>
    <col min="3" max="3" width="30.8515625" style="1" customWidth="1"/>
    <col min="4" max="4" width="12.57421875" style="0" customWidth="1"/>
    <col min="5" max="6" width="16.28125" style="0" customWidth="1"/>
    <col min="7" max="9" width="12.57421875" style="0" customWidth="1"/>
    <col min="10" max="10" width="9.00390625" style="0" customWidth="1"/>
    <col min="11" max="11" width="12.57421875" style="0" bestFit="1" customWidth="1"/>
    <col min="12" max="12" width="16.8515625" style="0" customWidth="1"/>
    <col min="13" max="13" width="10.28125" style="0" bestFit="1" customWidth="1"/>
    <col min="14" max="15" width="8.57421875" style="0" customWidth="1"/>
    <col min="16" max="17" width="10.28125" style="0" customWidth="1"/>
  </cols>
  <sheetData>
    <row r="1" spans="1:3" ht="12.75">
      <c r="A1" s="16" t="str">
        <f>'Document Index'!A1</f>
        <v>00245r2P802-15_TG3-Proposal-Evaluations</v>
      </c>
      <c r="B1" s="16"/>
      <c r="C1" s="16"/>
    </row>
    <row r="2" spans="1:13" ht="12.75">
      <c r="A2" s="16"/>
      <c r="B2" s="16"/>
      <c r="C2" s="17" t="s">
        <v>85</v>
      </c>
      <c r="D2" s="18" t="s">
        <v>80</v>
      </c>
      <c r="E2" s="19" t="s">
        <v>79</v>
      </c>
      <c r="F2" s="19" t="s">
        <v>82</v>
      </c>
      <c r="G2" s="19" t="s">
        <v>86</v>
      </c>
      <c r="H2" s="19" t="s">
        <v>87</v>
      </c>
      <c r="I2" s="19" t="s">
        <v>88</v>
      </c>
      <c r="J2" s="19" t="s">
        <v>89</v>
      </c>
      <c r="K2" s="19" t="s">
        <v>90</v>
      </c>
      <c r="L2" s="73"/>
      <c r="M2" s="65"/>
    </row>
    <row r="3" spans="3:13" ht="16.5">
      <c r="C3" s="12" t="s">
        <v>92</v>
      </c>
      <c r="D3" s="23" t="s">
        <v>26</v>
      </c>
      <c r="E3" s="25" t="s">
        <v>96</v>
      </c>
      <c r="F3" s="25" t="s">
        <v>93</v>
      </c>
      <c r="G3" s="24" t="s">
        <v>94</v>
      </c>
      <c r="H3" s="24" t="s">
        <v>78</v>
      </c>
      <c r="I3" s="25" t="s">
        <v>95</v>
      </c>
      <c r="J3" s="24" t="s">
        <v>28</v>
      </c>
      <c r="K3" s="24" t="s">
        <v>29</v>
      </c>
      <c r="L3" s="74" t="s">
        <v>153</v>
      </c>
      <c r="M3" s="5"/>
    </row>
    <row r="4" spans="3:13" ht="16.5">
      <c r="C4" s="12" t="s">
        <v>30</v>
      </c>
      <c r="D4" s="20" t="s">
        <v>18</v>
      </c>
      <c r="E4" s="15" t="s">
        <v>18</v>
      </c>
      <c r="F4" s="15" t="s">
        <v>18</v>
      </c>
      <c r="G4" s="15" t="s">
        <v>18</v>
      </c>
      <c r="H4" s="15" t="s">
        <v>18</v>
      </c>
      <c r="I4" s="15" t="s">
        <v>18</v>
      </c>
      <c r="J4" s="15" t="s">
        <v>18</v>
      </c>
      <c r="K4" s="15" t="s">
        <v>18</v>
      </c>
      <c r="L4" s="75" t="s">
        <v>18</v>
      </c>
      <c r="M4" s="5"/>
    </row>
    <row r="5" spans="3:13" ht="16.5">
      <c r="C5" s="12" t="s">
        <v>31</v>
      </c>
      <c r="D5" s="21" t="s">
        <v>104</v>
      </c>
      <c r="E5" s="22" t="s">
        <v>106</v>
      </c>
      <c r="F5" s="22" t="s">
        <v>108</v>
      </c>
      <c r="G5" s="22" t="s">
        <v>110</v>
      </c>
      <c r="H5" s="22" t="s">
        <v>111</v>
      </c>
      <c r="I5" s="22" t="s">
        <v>112</v>
      </c>
      <c r="J5" s="22" t="s">
        <v>113</v>
      </c>
      <c r="K5" s="22" t="s">
        <v>114</v>
      </c>
      <c r="L5" s="76" t="s">
        <v>155</v>
      </c>
      <c r="M5" s="5"/>
    </row>
    <row r="6" spans="2:13" ht="15.75">
      <c r="B6" s="4" t="s">
        <v>34</v>
      </c>
      <c r="C6" s="11" t="s">
        <v>0</v>
      </c>
      <c r="D6" s="5"/>
      <c r="E6" s="5"/>
      <c r="F6" s="5"/>
      <c r="G6" s="5"/>
      <c r="H6" s="5"/>
      <c r="I6" s="5"/>
      <c r="J6" s="5"/>
      <c r="K6" s="5"/>
      <c r="L6" s="66"/>
      <c r="M6" s="5"/>
    </row>
    <row r="7" spans="1:17" ht="16.5">
      <c r="A7" s="2" t="s">
        <v>32</v>
      </c>
      <c r="B7" s="13">
        <v>2.1</v>
      </c>
      <c r="C7" s="6" t="s">
        <v>1</v>
      </c>
      <c r="D7" s="48">
        <v>1</v>
      </c>
      <c r="E7" s="48">
        <v>0</v>
      </c>
      <c r="F7" s="40">
        <v>1</v>
      </c>
      <c r="G7" s="48">
        <v>1</v>
      </c>
      <c r="H7" s="48">
        <v>1</v>
      </c>
      <c r="I7" s="48">
        <v>1</v>
      </c>
      <c r="J7" s="48">
        <v>1</v>
      </c>
      <c r="K7" s="52">
        <v>0</v>
      </c>
      <c r="L7" s="67">
        <v>1</v>
      </c>
      <c r="M7" s="44"/>
      <c r="N7" s="16"/>
      <c r="O7" s="16"/>
      <c r="P7" s="16"/>
      <c r="Q7" s="16"/>
    </row>
    <row r="8" spans="1:17" ht="33">
      <c r="A8" s="8" t="s">
        <v>33</v>
      </c>
      <c r="B8" s="13" t="s">
        <v>37</v>
      </c>
      <c r="C8" s="6" t="s">
        <v>35</v>
      </c>
      <c r="D8" s="48">
        <v>1</v>
      </c>
      <c r="E8" s="48">
        <v>0</v>
      </c>
      <c r="F8" s="40">
        <v>1</v>
      </c>
      <c r="G8" s="48">
        <v>1</v>
      </c>
      <c r="H8" s="48">
        <v>0</v>
      </c>
      <c r="I8" s="25">
        <v>1</v>
      </c>
      <c r="J8" s="48">
        <v>1</v>
      </c>
      <c r="K8" s="40">
        <v>1</v>
      </c>
      <c r="L8" s="67">
        <v>1</v>
      </c>
      <c r="M8" s="44"/>
      <c r="N8" s="16"/>
      <c r="O8" s="16"/>
      <c r="P8" s="16"/>
      <c r="Q8" s="16"/>
    </row>
    <row r="9" spans="2:17" ht="16.5">
      <c r="B9" s="13" t="s">
        <v>38</v>
      </c>
      <c r="C9" s="6" t="s">
        <v>36</v>
      </c>
      <c r="D9" s="48">
        <v>1</v>
      </c>
      <c r="E9" s="48">
        <v>1</v>
      </c>
      <c r="F9" s="40">
        <v>1</v>
      </c>
      <c r="G9" s="48">
        <v>1</v>
      </c>
      <c r="H9" s="48">
        <v>0</v>
      </c>
      <c r="I9" s="48">
        <v>1</v>
      </c>
      <c r="J9" s="48">
        <v>0</v>
      </c>
      <c r="K9" s="52">
        <v>1</v>
      </c>
      <c r="L9" s="67">
        <v>1</v>
      </c>
      <c r="M9" s="44"/>
      <c r="N9" s="16"/>
      <c r="O9" s="16"/>
      <c r="P9" s="16"/>
      <c r="Q9" s="16"/>
    </row>
    <row r="10" spans="2:17" ht="16.5">
      <c r="B10" s="13" t="s">
        <v>42</v>
      </c>
      <c r="C10" s="6" t="s">
        <v>39</v>
      </c>
      <c r="D10" s="48">
        <v>0</v>
      </c>
      <c r="E10" s="48">
        <v>1</v>
      </c>
      <c r="F10" s="40">
        <v>1</v>
      </c>
      <c r="G10" s="48">
        <v>0</v>
      </c>
      <c r="H10" s="48">
        <v>1</v>
      </c>
      <c r="I10" s="48">
        <v>1</v>
      </c>
      <c r="J10" s="48">
        <v>1</v>
      </c>
      <c r="K10" s="52">
        <v>1</v>
      </c>
      <c r="L10" s="67">
        <v>0</v>
      </c>
      <c r="M10" s="44"/>
      <c r="N10" s="16"/>
      <c r="O10" s="16"/>
      <c r="P10" s="16"/>
      <c r="Q10" s="16"/>
    </row>
    <row r="11" spans="2:17" ht="16.5">
      <c r="B11" s="13" t="s">
        <v>43</v>
      </c>
      <c r="C11" s="6" t="s">
        <v>40</v>
      </c>
      <c r="D11" s="48">
        <v>1</v>
      </c>
      <c r="E11" s="48">
        <v>1</v>
      </c>
      <c r="F11" s="40">
        <v>1</v>
      </c>
      <c r="G11" s="48">
        <v>0</v>
      </c>
      <c r="H11" s="48">
        <v>1</v>
      </c>
      <c r="I11" s="48">
        <v>1</v>
      </c>
      <c r="J11" s="48">
        <v>1</v>
      </c>
      <c r="K11" s="52">
        <v>1</v>
      </c>
      <c r="L11" s="67">
        <v>1</v>
      </c>
      <c r="M11" s="44"/>
      <c r="N11" s="16"/>
      <c r="O11" s="16"/>
      <c r="P11" s="16"/>
      <c r="Q11" s="16"/>
    </row>
    <row r="12" spans="2:17" ht="16.5">
      <c r="B12" s="13" t="s">
        <v>44</v>
      </c>
      <c r="C12" s="6" t="s">
        <v>41</v>
      </c>
      <c r="D12" s="48">
        <v>0</v>
      </c>
      <c r="E12" s="48">
        <v>1</v>
      </c>
      <c r="F12" s="40">
        <v>0</v>
      </c>
      <c r="G12" s="48">
        <v>0</v>
      </c>
      <c r="H12" s="48">
        <v>1</v>
      </c>
      <c r="I12" s="48">
        <v>1</v>
      </c>
      <c r="J12" s="48">
        <v>1</v>
      </c>
      <c r="K12" s="52">
        <v>1</v>
      </c>
      <c r="L12" s="67">
        <v>0</v>
      </c>
      <c r="M12" s="44"/>
      <c r="N12" s="16"/>
      <c r="O12" s="16"/>
      <c r="P12" s="16"/>
      <c r="Q12" s="16"/>
    </row>
    <row r="13" spans="2:17" ht="16.5">
      <c r="B13" s="13">
        <v>2.3</v>
      </c>
      <c r="C13" s="6" t="s">
        <v>2</v>
      </c>
      <c r="D13" s="48">
        <v>0</v>
      </c>
      <c r="E13" s="48">
        <v>0</v>
      </c>
      <c r="F13" s="40">
        <v>0</v>
      </c>
      <c r="G13" s="48">
        <v>0</v>
      </c>
      <c r="H13" s="48">
        <v>0</v>
      </c>
      <c r="I13" s="48">
        <v>0</v>
      </c>
      <c r="J13" s="48">
        <v>1</v>
      </c>
      <c r="K13" s="52">
        <v>-1</v>
      </c>
      <c r="L13" s="67">
        <v>0</v>
      </c>
      <c r="M13" s="44"/>
      <c r="N13" s="16"/>
      <c r="O13" s="16"/>
      <c r="P13" s="16"/>
      <c r="Q13" s="16"/>
    </row>
    <row r="14" spans="2:17" ht="16.5">
      <c r="B14" s="13" t="s">
        <v>45</v>
      </c>
      <c r="C14" s="6" t="s">
        <v>3</v>
      </c>
      <c r="D14" s="48">
        <v>1</v>
      </c>
      <c r="E14" s="48">
        <v>1</v>
      </c>
      <c r="F14" s="40">
        <v>1</v>
      </c>
      <c r="G14" s="48">
        <v>1</v>
      </c>
      <c r="H14" s="48">
        <v>1</v>
      </c>
      <c r="I14" s="48">
        <v>1</v>
      </c>
      <c r="J14" s="48">
        <v>1</v>
      </c>
      <c r="K14" s="52">
        <v>1</v>
      </c>
      <c r="L14" s="67">
        <v>1</v>
      </c>
      <c r="M14" s="44"/>
      <c r="N14" s="16"/>
      <c r="O14" s="16"/>
      <c r="P14" s="16"/>
      <c r="Q14" s="16"/>
    </row>
    <row r="15" spans="2:17" ht="16.5">
      <c r="B15" s="13" t="s">
        <v>46</v>
      </c>
      <c r="C15" s="6" t="s">
        <v>4</v>
      </c>
      <c r="D15" s="48">
        <v>1</v>
      </c>
      <c r="E15" s="48">
        <v>1</v>
      </c>
      <c r="F15" s="40">
        <v>1</v>
      </c>
      <c r="G15" s="48">
        <v>0</v>
      </c>
      <c r="H15" s="48">
        <v>1</v>
      </c>
      <c r="I15" s="48">
        <v>1</v>
      </c>
      <c r="J15" s="48">
        <v>1</v>
      </c>
      <c r="K15" s="52">
        <v>1</v>
      </c>
      <c r="L15" s="67">
        <v>1</v>
      </c>
      <c r="M15" s="44"/>
      <c r="N15" s="16"/>
      <c r="O15" s="16"/>
      <c r="P15" s="16"/>
      <c r="Q15" s="16"/>
    </row>
    <row r="16" spans="2:17" ht="16.5">
      <c r="B16" s="13" t="s">
        <v>47</v>
      </c>
      <c r="C16" s="6" t="s">
        <v>5</v>
      </c>
      <c r="D16" s="48">
        <v>-1</v>
      </c>
      <c r="E16" s="48">
        <v>0</v>
      </c>
      <c r="F16" s="40">
        <v>0</v>
      </c>
      <c r="G16" s="48">
        <v>0</v>
      </c>
      <c r="H16" s="48">
        <v>0</v>
      </c>
      <c r="I16" s="25">
        <v>-1</v>
      </c>
      <c r="J16" s="25">
        <v>0</v>
      </c>
      <c r="K16" s="52">
        <v>0</v>
      </c>
      <c r="L16" s="67">
        <v>0</v>
      </c>
      <c r="M16" s="44"/>
      <c r="N16" s="16"/>
      <c r="O16" s="16"/>
      <c r="P16" s="16"/>
      <c r="Q16" s="16"/>
    </row>
    <row r="17" spans="2:17" ht="16.5">
      <c r="B17" s="26" t="s">
        <v>48</v>
      </c>
      <c r="C17" s="27" t="s">
        <v>6</v>
      </c>
      <c r="D17" s="48">
        <v>1</v>
      </c>
      <c r="E17" s="48">
        <v>1</v>
      </c>
      <c r="F17" s="40">
        <v>1</v>
      </c>
      <c r="G17" s="48">
        <v>1</v>
      </c>
      <c r="H17" s="48">
        <v>1</v>
      </c>
      <c r="I17" s="48">
        <v>1</v>
      </c>
      <c r="J17" s="48">
        <v>1</v>
      </c>
      <c r="K17" s="52">
        <v>1</v>
      </c>
      <c r="L17" s="67">
        <v>1</v>
      </c>
      <c r="M17" s="44"/>
      <c r="N17" s="16"/>
      <c r="O17" s="16"/>
      <c r="P17" s="16"/>
      <c r="Q17" s="16"/>
    </row>
    <row r="18" spans="2:17" ht="16.5">
      <c r="B18" s="13">
        <v>2.5</v>
      </c>
      <c r="C18" s="6" t="s">
        <v>7</v>
      </c>
      <c r="D18" s="49">
        <v>1</v>
      </c>
      <c r="E18" s="48">
        <v>1</v>
      </c>
      <c r="F18" s="40">
        <v>1</v>
      </c>
      <c r="G18" s="48">
        <v>1</v>
      </c>
      <c r="H18" s="48">
        <v>1</v>
      </c>
      <c r="I18" s="48">
        <v>1</v>
      </c>
      <c r="J18" s="48">
        <v>1</v>
      </c>
      <c r="K18" s="52">
        <v>1</v>
      </c>
      <c r="L18" s="67">
        <v>1</v>
      </c>
      <c r="M18" s="44"/>
      <c r="N18" s="16"/>
      <c r="O18" s="16"/>
      <c r="P18" s="16"/>
      <c r="Q18" s="16"/>
    </row>
    <row r="19" spans="2:17" ht="16.5">
      <c r="B19" s="28">
        <v>2.6</v>
      </c>
      <c r="C19" s="29" t="s">
        <v>97</v>
      </c>
      <c r="D19" s="49">
        <v>0</v>
      </c>
      <c r="E19" s="48">
        <v>0</v>
      </c>
      <c r="F19" s="40">
        <v>0</v>
      </c>
      <c r="G19" s="48">
        <v>0</v>
      </c>
      <c r="H19" s="40">
        <v>1</v>
      </c>
      <c r="I19" s="48">
        <v>1</v>
      </c>
      <c r="J19" s="48">
        <v>0</v>
      </c>
      <c r="K19" s="52">
        <v>0</v>
      </c>
      <c r="L19" s="67">
        <v>0</v>
      </c>
      <c r="M19" s="44"/>
      <c r="N19" s="16"/>
      <c r="O19" s="16"/>
      <c r="P19" s="16"/>
      <c r="Q19" s="16"/>
    </row>
    <row r="20" spans="2:17" ht="16.5">
      <c r="B20" s="9"/>
      <c r="C20" s="7"/>
      <c r="D20" s="43"/>
      <c r="E20" s="5"/>
      <c r="F20" s="45"/>
      <c r="G20" s="44"/>
      <c r="H20" s="44"/>
      <c r="I20" s="44"/>
      <c r="J20" s="44"/>
      <c r="K20" s="44"/>
      <c r="L20" s="77"/>
      <c r="M20" s="44"/>
      <c r="N20" s="16"/>
      <c r="O20" s="16"/>
      <c r="P20" s="16"/>
      <c r="Q20" s="16"/>
    </row>
    <row r="21" spans="1:17" ht="16.5">
      <c r="A21" s="2" t="s">
        <v>18</v>
      </c>
      <c r="B21" s="13">
        <v>4.1</v>
      </c>
      <c r="C21" s="6" t="s">
        <v>19</v>
      </c>
      <c r="D21" s="62" t="s">
        <v>143</v>
      </c>
      <c r="E21" s="62" t="s">
        <v>143</v>
      </c>
      <c r="F21" s="40">
        <v>1</v>
      </c>
      <c r="G21" s="63" t="s">
        <v>143</v>
      </c>
      <c r="H21" s="52">
        <v>1</v>
      </c>
      <c r="I21" s="48">
        <v>1</v>
      </c>
      <c r="J21" s="52">
        <v>1</v>
      </c>
      <c r="K21" s="52">
        <v>0</v>
      </c>
      <c r="L21" s="67">
        <v>1</v>
      </c>
      <c r="M21" s="44"/>
      <c r="N21" s="16"/>
      <c r="O21" s="16"/>
      <c r="P21" s="16"/>
      <c r="Q21" s="16"/>
    </row>
    <row r="22" spans="2:17" ht="33">
      <c r="B22" s="13" t="s">
        <v>71</v>
      </c>
      <c r="C22" s="6" t="s">
        <v>67</v>
      </c>
      <c r="D22" s="48">
        <v>1</v>
      </c>
      <c r="E22" s="48">
        <v>0</v>
      </c>
      <c r="F22" s="40">
        <v>-1</v>
      </c>
      <c r="G22" s="48">
        <v>0</v>
      </c>
      <c r="H22" s="48">
        <v>1</v>
      </c>
      <c r="I22" s="48">
        <v>1</v>
      </c>
      <c r="J22" s="48">
        <v>1</v>
      </c>
      <c r="K22" s="52">
        <v>1</v>
      </c>
      <c r="L22" s="67">
        <v>1</v>
      </c>
      <c r="M22" s="44"/>
      <c r="N22" s="16"/>
      <c r="O22" s="16"/>
      <c r="P22" s="16"/>
      <c r="Q22" s="16"/>
    </row>
    <row r="23" spans="2:17" ht="33">
      <c r="B23" s="13" t="s">
        <v>72</v>
      </c>
      <c r="C23" s="6" t="s">
        <v>68</v>
      </c>
      <c r="D23" s="48">
        <v>-1</v>
      </c>
      <c r="E23" s="48">
        <v>-1</v>
      </c>
      <c r="F23" s="40">
        <v>0</v>
      </c>
      <c r="G23" s="48">
        <v>0</v>
      </c>
      <c r="H23" s="48">
        <v>1</v>
      </c>
      <c r="I23" s="48">
        <v>1</v>
      </c>
      <c r="J23" s="48">
        <v>0</v>
      </c>
      <c r="K23" s="52">
        <v>-1</v>
      </c>
      <c r="L23" s="67">
        <v>0</v>
      </c>
      <c r="M23" s="44"/>
      <c r="N23" s="16"/>
      <c r="O23" s="16"/>
      <c r="P23" s="16"/>
      <c r="Q23" s="16"/>
    </row>
    <row r="24" spans="2:17" ht="16.5">
      <c r="B24" s="13">
        <v>4.3</v>
      </c>
      <c r="C24" s="6" t="s">
        <v>20</v>
      </c>
      <c r="D24" s="48">
        <v>0</v>
      </c>
      <c r="E24" s="48">
        <v>0</v>
      </c>
      <c r="F24" s="40">
        <v>0</v>
      </c>
      <c r="G24" s="48">
        <v>0</v>
      </c>
      <c r="H24" s="48">
        <v>0</v>
      </c>
      <c r="I24" s="48">
        <v>0</v>
      </c>
      <c r="J24" s="48">
        <v>0</v>
      </c>
      <c r="K24" s="52">
        <v>0</v>
      </c>
      <c r="L24" s="67">
        <v>0</v>
      </c>
      <c r="M24" s="44"/>
      <c r="N24" s="16"/>
      <c r="O24" s="16"/>
      <c r="P24" s="16"/>
      <c r="Q24" s="16"/>
    </row>
    <row r="25" spans="2:17" ht="49.5">
      <c r="B25" s="13">
        <v>4.4</v>
      </c>
      <c r="C25" s="6" t="s">
        <v>69</v>
      </c>
      <c r="D25" s="48">
        <v>1</v>
      </c>
      <c r="E25" s="48">
        <v>1</v>
      </c>
      <c r="F25" s="40">
        <v>1</v>
      </c>
      <c r="G25" s="48">
        <v>-1</v>
      </c>
      <c r="H25" s="48">
        <v>1</v>
      </c>
      <c r="I25" s="48">
        <v>1</v>
      </c>
      <c r="J25" s="48">
        <v>-1</v>
      </c>
      <c r="K25" s="52">
        <v>1</v>
      </c>
      <c r="L25" s="67">
        <v>-1</v>
      </c>
      <c r="M25" s="44"/>
      <c r="N25" s="16"/>
      <c r="O25" s="16"/>
      <c r="P25" s="16"/>
      <c r="Q25" s="16"/>
    </row>
    <row r="26" spans="2:17" ht="16.5">
      <c r="B26" s="13">
        <v>4.5</v>
      </c>
      <c r="C26" s="6" t="s">
        <v>70</v>
      </c>
      <c r="D26" s="48">
        <v>0</v>
      </c>
      <c r="E26" s="48">
        <v>0</v>
      </c>
      <c r="F26" s="40">
        <v>0</v>
      </c>
      <c r="G26" s="48">
        <v>0</v>
      </c>
      <c r="H26" s="48">
        <v>0</v>
      </c>
      <c r="I26" s="48">
        <v>0</v>
      </c>
      <c r="J26" s="48">
        <v>0</v>
      </c>
      <c r="K26" s="52">
        <v>0</v>
      </c>
      <c r="L26" s="67">
        <v>0</v>
      </c>
      <c r="M26" s="44"/>
      <c r="N26" s="16"/>
      <c r="O26" s="16"/>
      <c r="P26" s="16"/>
      <c r="Q26" s="16"/>
    </row>
    <row r="27" spans="2:17" ht="16.5">
      <c r="B27" s="13">
        <v>4.6</v>
      </c>
      <c r="C27" s="6" t="s">
        <v>21</v>
      </c>
      <c r="D27" s="48">
        <v>0</v>
      </c>
      <c r="E27" s="48">
        <v>1</v>
      </c>
      <c r="F27" s="40">
        <v>0</v>
      </c>
      <c r="G27" s="48">
        <v>0</v>
      </c>
      <c r="H27" s="48">
        <v>0</v>
      </c>
      <c r="I27" s="48">
        <v>0</v>
      </c>
      <c r="J27" s="48">
        <v>0</v>
      </c>
      <c r="K27" s="52">
        <v>0</v>
      </c>
      <c r="L27" s="67">
        <v>1</v>
      </c>
      <c r="M27" s="44"/>
      <c r="N27" s="16"/>
      <c r="O27" s="16"/>
      <c r="P27" s="16"/>
      <c r="Q27" s="16"/>
    </row>
    <row r="28" spans="2:17" ht="16.5">
      <c r="B28" s="13">
        <v>4.7</v>
      </c>
      <c r="C28" s="6" t="s">
        <v>22</v>
      </c>
      <c r="D28" s="48">
        <v>1</v>
      </c>
      <c r="E28" s="48">
        <v>1</v>
      </c>
      <c r="F28" s="40">
        <v>0</v>
      </c>
      <c r="G28" s="48">
        <v>0</v>
      </c>
      <c r="H28" s="48">
        <v>0</v>
      </c>
      <c r="I28" s="48">
        <v>0</v>
      </c>
      <c r="J28" s="48">
        <v>0</v>
      </c>
      <c r="K28" s="52">
        <v>0</v>
      </c>
      <c r="L28" s="67">
        <v>0</v>
      </c>
      <c r="M28" s="44"/>
      <c r="N28" s="16"/>
      <c r="O28" s="16"/>
      <c r="P28" s="16"/>
      <c r="Q28" s="16"/>
    </row>
    <row r="29" spans="2:17" ht="16.5">
      <c r="B29" s="13" t="s">
        <v>73</v>
      </c>
      <c r="C29" s="6" t="s">
        <v>23</v>
      </c>
      <c r="D29" s="48">
        <v>0</v>
      </c>
      <c r="E29" s="48">
        <v>0</v>
      </c>
      <c r="F29" s="40">
        <v>0</v>
      </c>
      <c r="G29" s="48">
        <v>0</v>
      </c>
      <c r="H29" s="48">
        <v>1</v>
      </c>
      <c r="I29" s="48">
        <v>1</v>
      </c>
      <c r="J29" s="48">
        <v>0</v>
      </c>
      <c r="K29" s="52">
        <v>0</v>
      </c>
      <c r="L29" s="67">
        <v>1</v>
      </c>
      <c r="M29" s="44"/>
      <c r="N29" s="16"/>
      <c r="O29" s="16"/>
      <c r="P29" s="16"/>
      <c r="Q29" s="16"/>
    </row>
    <row r="30" spans="2:17" ht="16.5">
      <c r="B30" s="13">
        <v>4.9</v>
      </c>
      <c r="C30" s="6" t="s">
        <v>24</v>
      </c>
      <c r="D30" s="48">
        <v>1</v>
      </c>
      <c r="E30" s="48">
        <v>0</v>
      </c>
      <c r="F30" s="40">
        <v>0</v>
      </c>
      <c r="G30" s="48">
        <v>1</v>
      </c>
      <c r="H30" s="48">
        <v>1</v>
      </c>
      <c r="I30" s="48">
        <v>1</v>
      </c>
      <c r="J30" s="48">
        <v>1</v>
      </c>
      <c r="K30" s="52">
        <v>0</v>
      </c>
      <c r="L30" s="67">
        <v>0</v>
      </c>
      <c r="M30" s="44"/>
      <c r="N30" s="16"/>
      <c r="O30" s="16"/>
      <c r="P30" s="16"/>
      <c r="Q30" s="16"/>
    </row>
    <row r="31" spans="2:17" ht="16.5">
      <c r="B31" s="9"/>
      <c r="C31" s="7"/>
      <c r="D31" s="44"/>
      <c r="E31" s="59"/>
      <c r="F31" s="60"/>
      <c r="G31" s="44"/>
      <c r="H31" s="44"/>
      <c r="I31" s="44"/>
      <c r="J31" s="44"/>
      <c r="K31" s="44"/>
      <c r="L31" s="44"/>
      <c r="M31" s="44"/>
      <c r="N31" s="16"/>
      <c r="O31" s="16"/>
      <c r="P31" s="16"/>
      <c r="Q31" s="16"/>
    </row>
    <row r="32" spans="2:17" ht="16.5">
      <c r="B32" s="9"/>
      <c r="C32" s="37" t="s">
        <v>127</v>
      </c>
      <c r="D32" s="44">
        <f aca="true" t="shared" si="0" ref="D32:J32">COUNTIF(D7:D30,-1)</f>
        <v>2</v>
      </c>
      <c r="E32" s="44">
        <f t="shared" si="0"/>
        <v>1</v>
      </c>
      <c r="F32" s="44">
        <f t="shared" si="0"/>
        <v>1</v>
      </c>
      <c r="G32" s="44">
        <f t="shared" si="0"/>
        <v>1</v>
      </c>
      <c r="H32" s="44">
        <f t="shared" si="0"/>
        <v>0</v>
      </c>
      <c r="I32" s="44">
        <f t="shared" si="0"/>
        <v>1</v>
      </c>
      <c r="J32" s="44">
        <f t="shared" si="0"/>
        <v>1</v>
      </c>
      <c r="K32" s="44">
        <f>COUNTIF(K7:K30,-1)</f>
        <v>2</v>
      </c>
      <c r="L32" s="44">
        <f>COUNTIF(L7:L30,-1)</f>
        <v>1</v>
      </c>
      <c r="M32" s="44"/>
      <c r="N32" s="16"/>
      <c r="O32" s="16"/>
      <c r="P32" s="16"/>
      <c r="Q32" s="16"/>
    </row>
    <row r="33" spans="2:17" ht="16.5">
      <c r="B33" s="9"/>
      <c r="C33" s="37" t="s">
        <v>128</v>
      </c>
      <c r="D33" s="44">
        <f aca="true" t="shared" si="1" ref="D33:K33">COUNTIF(D7:D30,0)</f>
        <v>8</v>
      </c>
      <c r="E33" s="44">
        <f t="shared" si="1"/>
        <v>10</v>
      </c>
      <c r="F33" s="44">
        <f t="shared" si="1"/>
        <v>11</v>
      </c>
      <c r="G33" s="44">
        <f t="shared" si="1"/>
        <v>14</v>
      </c>
      <c r="H33" s="44">
        <f t="shared" si="1"/>
        <v>8</v>
      </c>
      <c r="I33" s="44">
        <f t="shared" si="1"/>
        <v>5</v>
      </c>
      <c r="J33" s="44">
        <f t="shared" si="1"/>
        <v>9</v>
      </c>
      <c r="K33" s="44">
        <f t="shared" si="1"/>
        <v>10</v>
      </c>
      <c r="L33" s="44">
        <f>COUNTIF(L7:L30,0)</f>
        <v>10</v>
      </c>
      <c r="M33" s="44"/>
      <c r="N33" s="16"/>
      <c r="O33" s="16"/>
      <c r="P33" s="16"/>
      <c r="Q33" s="16"/>
    </row>
    <row r="34" spans="2:17" ht="16.5">
      <c r="B34" s="9"/>
      <c r="C34" s="37" t="s">
        <v>129</v>
      </c>
      <c r="D34" s="44">
        <f aca="true" t="shared" si="2" ref="D34:K34">COUNTIF(D7:D30,1)</f>
        <v>12</v>
      </c>
      <c r="E34" s="44">
        <f t="shared" si="2"/>
        <v>11</v>
      </c>
      <c r="F34" s="44">
        <f t="shared" si="2"/>
        <v>11</v>
      </c>
      <c r="G34" s="44">
        <f t="shared" si="2"/>
        <v>7</v>
      </c>
      <c r="H34" s="44">
        <f t="shared" si="2"/>
        <v>15</v>
      </c>
      <c r="I34" s="44">
        <f t="shared" si="2"/>
        <v>17</v>
      </c>
      <c r="J34" s="44">
        <f t="shared" si="2"/>
        <v>13</v>
      </c>
      <c r="K34" s="44">
        <f t="shared" si="2"/>
        <v>11</v>
      </c>
      <c r="L34" s="44">
        <f>COUNTIF(L7:L30,1)</f>
        <v>12</v>
      </c>
      <c r="M34" s="44"/>
      <c r="N34" s="16"/>
      <c r="O34" s="16"/>
      <c r="P34" s="16"/>
      <c r="Q34" s="16"/>
    </row>
    <row r="35" spans="2:17" ht="16.5">
      <c r="B35" s="9"/>
      <c r="D35" s="16"/>
      <c r="E35" s="5" t="s">
        <v>137</v>
      </c>
      <c r="F35" s="45"/>
      <c r="G35" s="16"/>
      <c r="H35" s="16"/>
      <c r="I35" s="16"/>
      <c r="J35" s="16"/>
      <c r="K35" s="16"/>
      <c r="L35" s="16"/>
      <c r="M35" s="16"/>
      <c r="N35" s="16"/>
      <c r="O35" s="16"/>
      <c r="P35" s="16"/>
      <c r="Q35" s="16"/>
    </row>
    <row r="36" spans="2:17" ht="12.75">
      <c r="B36" s="35" t="s">
        <v>139</v>
      </c>
      <c r="D36" s="16"/>
      <c r="E36" s="57"/>
      <c r="F36" s="58"/>
      <c r="G36" s="16"/>
      <c r="H36" s="16"/>
      <c r="I36" s="16"/>
      <c r="J36" s="16"/>
      <c r="K36" s="16"/>
      <c r="L36" s="16"/>
      <c r="M36" s="16"/>
      <c r="N36" s="16"/>
      <c r="O36" s="16"/>
      <c r="P36" s="16"/>
      <c r="Q36" s="16"/>
    </row>
    <row r="37" spans="1:17" ht="12.75">
      <c r="A37" s="32"/>
      <c r="B37" s="16"/>
      <c r="C37" s="35" t="s">
        <v>122</v>
      </c>
      <c r="D37" s="16"/>
      <c r="E37" s="55"/>
      <c r="F37" s="56"/>
      <c r="G37" s="16"/>
      <c r="H37" s="16"/>
      <c r="I37" s="16"/>
      <c r="J37" s="16"/>
      <c r="K37" s="16"/>
      <c r="L37" s="16"/>
      <c r="M37" s="16"/>
      <c r="N37" s="16"/>
      <c r="O37" s="16"/>
      <c r="P37" s="16"/>
      <c r="Q37" s="16"/>
    </row>
    <row r="38" spans="1:15" ht="12.75">
      <c r="A38" s="32"/>
      <c r="B38" s="16"/>
      <c r="D38" s="16"/>
      <c r="E38" s="44"/>
      <c r="F38" s="44"/>
      <c r="G38" s="16"/>
      <c r="H38" s="16"/>
      <c r="I38" s="16"/>
      <c r="J38" s="16"/>
      <c r="K38" s="16"/>
      <c r="L38" s="16"/>
      <c r="M38" s="16"/>
      <c r="N38" s="16"/>
      <c r="O38" s="16"/>
    </row>
    <row r="39" spans="2:15" ht="12.75">
      <c r="B39" s="16"/>
      <c r="C39" s="16"/>
      <c r="D39" s="16"/>
      <c r="E39" s="44"/>
      <c r="F39" s="44"/>
      <c r="G39" s="16"/>
      <c r="H39" s="16"/>
      <c r="I39" s="16"/>
      <c r="J39" s="16"/>
      <c r="K39" s="16"/>
      <c r="L39" s="16"/>
      <c r="M39" s="16"/>
      <c r="N39" s="16"/>
      <c r="O39" s="16"/>
    </row>
    <row r="40" spans="2:15" ht="12.75">
      <c r="B40" s="16"/>
      <c r="C40" s="16"/>
      <c r="D40" s="16"/>
      <c r="E40" s="16"/>
      <c r="F40" s="16"/>
      <c r="G40" s="16"/>
      <c r="H40" s="16"/>
      <c r="I40" s="16"/>
      <c r="J40" s="16"/>
      <c r="K40" s="16"/>
      <c r="L40" s="16"/>
      <c r="M40" s="16"/>
      <c r="N40" s="16"/>
      <c r="O40" s="16"/>
    </row>
    <row r="41" spans="2:15" ht="12.75">
      <c r="B41" s="16"/>
      <c r="C41" s="16"/>
      <c r="D41" s="16"/>
      <c r="E41" s="16"/>
      <c r="F41" s="16"/>
      <c r="G41" s="16"/>
      <c r="H41" s="16"/>
      <c r="I41" s="16"/>
      <c r="J41" s="16"/>
      <c r="K41" s="16"/>
      <c r="L41" s="16"/>
      <c r="M41" s="16"/>
      <c r="N41" s="16"/>
      <c r="O41" s="16"/>
    </row>
    <row r="42" spans="2:15" ht="12.75">
      <c r="B42" s="16"/>
      <c r="C42" s="16"/>
      <c r="D42" s="16"/>
      <c r="E42" s="16"/>
      <c r="F42" s="16"/>
      <c r="G42" s="16"/>
      <c r="H42" s="16"/>
      <c r="I42" s="16"/>
      <c r="J42" s="16"/>
      <c r="K42" s="16"/>
      <c r="L42" s="16"/>
      <c r="M42" s="16"/>
      <c r="N42" s="16"/>
      <c r="O42" s="16"/>
    </row>
    <row r="43" spans="2:15" ht="12.75">
      <c r="B43" s="16"/>
      <c r="C43" s="16"/>
      <c r="D43" s="16"/>
      <c r="E43" s="16"/>
      <c r="F43" s="16"/>
      <c r="G43" s="16"/>
      <c r="H43" s="16"/>
      <c r="I43" s="16"/>
      <c r="J43" s="16"/>
      <c r="K43" s="16"/>
      <c r="L43" s="16"/>
      <c r="M43" s="16"/>
      <c r="N43" s="16"/>
      <c r="O43" s="16"/>
    </row>
    <row r="44" spans="2:15" ht="12.75">
      <c r="B44" s="16"/>
      <c r="D44" s="16"/>
      <c r="E44" s="16"/>
      <c r="F44" s="16"/>
      <c r="G44" s="16"/>
      <c r="H44" s="16"/>
      <c r="I44" s="16"/>
      <c r="J44" s="16"/>
      <c r="K44" s="16"/>
      <c r="L44" s="16"/>
      <c r="M44" s="16"/>
      <c r="N44" s="16"/>
      <c r="O44" s="16"/>
    </row>
    <row r="45" spans="2:15" ht="12.75">
      <c r="B45" s="16"/>
      <c r="D45" s="16"/>
      <c r="E45" s="16"/>
      <c r="F45" s="16"/>
      <c r="G45" s="16"/>
      <c r="H45" s="16"/>
      <c r="I45" s="16"/>
      <c r="J45" s="16"/>
      <c r="K45" s="16"/>
      <c r="L45" s="16"/>
      <c r="M45" s="16"/>
      <c r="N45" s="16"/>
      <c r="O45" s="16"/>
    </row>
    <row r="46" spans="2:15" ht="12.75">
      <c r="B46" s="16"/>
      <c r="D46" s="16"/>
      <c r="E46" s="16"/>
      <c r="F46" s="16"/>
      <c r="G46" s="16"/>
      <c r="H46" s="16"/>
      <c r="I46" s="16"/>
      <c r="J46" s="16"/>
      <c r="K46" s="16"/>
      <c r="L46" s="16"/>
      <c r="M46" s="16"/>
      <c r="N46" s="16"/>
      <c r="O46" s="16"/>
    </row>
    <row r="47" spans="2:15" ht="12.75">
      <c r="B47" s="16"/>
      <c r="D47" s="16"/>
      <c r="E47" s="16"/>
      <c r="F47" s="16"/>
      <c r="G47" s="16"/>
      <c r="H47" s="16"/>
      <c r="I47" s="16"/>
      <c r="J47" s="16"/>
      <c r="K47" s="16"/>
      <c r="L47" s="16"/>
      <c r="M47" s="16"/>
      <c r="N47" s="16"/>
      <c r="O47" s="16"/>
    </row>
    <row r="48" spans="2:15" ht="12.75">
      <c r="B48" s="16"/>
      <c r="D48" s="16"/>
      <c r="E48" s="16"/>
      <c r="F48" s="16"/>
      <c r="G48" s="16"/>
      <c r="H48" s="16"/>
      <c r="I48" s="16"/>
      <c r="J48" s="16"/>
      <c r="K48" s="16"/>
      <c r="L48" s="16"/>
      <c r="M48" s="16"/>
      <c r="N48" s="16"/>
      <c r="O48" s="16"/>
    </row>
    <row r="49" spans="2:15" ht="12.75">
      <c r="B49" s="16"/>
      <c r="D49" s="16"/>
      <c r="E49" s="16"/>
      <c r="F49" s="16"/>
      <c r="G49" s="16"/>
      <c r="H49" s="16"/>
      <c r="I49" s="16"/>
      <c r="J49" s="16"/>
      <c r="K49" s="16"/>
      <c r="L49" s="16"/>
      <c r="M49" s="16"/>
      <c r="N49" s="16"/>
      <c r="O49" s="16"/>
    </row>
  </sheetData>
  <printOptions/>
  <pageMargins left="0.75" right="0.25" top="0.5" bottom="0.5" header="0.5" footer="0.5"/>
  <pageSetup fitToHeight="1" fitToWidth="1" horizontalDpi="300" verticalDpi="300" orientation="landscape" scale="48" r:id="rId1"/>
</worksheet>
</file>

<file path=xl/worksheets/sheet5.xml><?xml version="1.0" encoding="utf-8"?>
<worksheet xmlns="http://schemas.openxmlformats.org/spreadsheetml/2006/main" xmlns:r="http://schemas.openxmlformats.org/officeDocument/2006/relationships">
  <dimension ref="A1:Q47"/>
  <sheetViews>
    <sheetView zoomScale="50" zoomScaleNormal="50" workbookViewId="0" topLeftCell="A1">
      <selection activeCell="B3" sqref="B3"/>
    </sheetView>
  </sheetViews>
  <sheetFormatPr defaultColWidth="9.140625" defaultRowHeight="12.75"/>
  <cols>
    <col min="2" max="2" width="13.421875" style="0" customWidth="1"/>
    <col min="3" max="3" width="29.28125" style="0" customWidth="1"/>
    <col min="4" max="4" width="12.140625" style="46" customWidth="1"/>
    <col min="5" max="5" width="12.140625" style="46" bestFit="1" customWidth="1"/>
    <col min="6" max="6" width="16.28125" style="46" bestFit="1" customWidth="1"/>
    <col min="7" max="8" width="12.140625" style="46" bestFit="1" customWidth="1"/>
    <col min="9" max="9" width="12.140625" style="0" bestFit="1" customWidth="1"/>
    <col min="10" max="10" width="9.00390625" style="0" customWidth="1"/>
    <col min="11" max="11" width="12.140625" style="0" bestFit="1" customWidth="1"/>
    <col min="12" max="12" width="16.28125" style="0" bestFit="1" customWidth="1"/>
    <col min="13" max="13" width="10.00390625" style="0" bestFit="1" customWidth="1"/>
    <col min="14" max="15" width="8.421875" style="0" customWidth="1"/>
    <col min="16" max="17" width="9.8515625" style="0" bestFit="1" customWidth="1"/>
  </cols>
  <sheetData>
    <row r="1" spans="1:3" ht="12.75">
      <c r="A1" s="89" t="str">
        <f>'Document Index'!A1</f>
        <v>00245r2P802-15_TG3-Proposal-Evaluations</v>
      </c>
      <c r="B1" s="89"/>
      <c r="C1" s="89"/>
    </row>
    <row r="2" spans="1:3" ht="12.75">
      <c r="A2" s="16"/>
      <c r="B2" s="16"/>
      <c r="C2" s="16"/>
    </row>
    <row r="3" spans="1:9" ht="12.75">
      <c r="A3" s="16"/>
      <c r="B3" s="16"/>
      <c r="C3" s="17" t="s">
        <v>85</v>
      </c>
      <c r="D3" s="19" t="s">
        <v>84</v>
      </c>
      <c r="E3" s="19" t="s">
        <v>81</v>
      </c>
      <c r="F3" s="19" t="s">
        <v>83</v>
      </c>
      <c r="G3" s="19" t="s">
        <v>91</v>
      </c>
      <c r="H3" s="73"/>
      <c r="I3" s="65"/>
    </row>
    <row r="4" spans="3:9" ht="16.5">
      <c r="C4" s="12" t="s">
        <v>92</v>
      </c>
      <c r="D4" s="24" t="s">
        <v>26</v>
      </c>
      <c r="E4" s="24" t="s">
        <v>27</v>
      </c>
      <c r="F4" s="24" t="s">
        <v>25</v>
      </c>
      <c r="G4" s="24" t="s">
        <v>29</v>
      </c>
      <c r="H4" s="74" t="s">
        <v>153</v>
      </c>
      <c r="I4" s="5"/>
    </row>
    <row r="5" spans="3:9" ht="16.5">
      <c r="C5" s="12" t="s">
        <v>30</v>
      </c>
      <c r="D5" s="15" t="s">
        <v>8</v>
      </c>
      <c r="E5" s="15" t="s">
        <v>8</v>
      </c>
      <c r="F5" s="15" t="s">
        <v>8</v>
      </c>
      <c r="G5" s="15" t="s">
        <v>8</v>
      </c>
      <c r="H5" s="75" t="s">
        <v>8</v>
      </c>
      <c r="I5" s="5"/>
    </row>
    <row r="6" spans="3:9" ht="16.5">
      <c r="C6" s="12" t="s">
        <v>31</v>
      </c>
      <c r="D6" s="22" t="s">
        <v>105</v>
      </c>
      <c r="E6" s="22" t="s">
        <v>107</v>
      </c>
      <c r="F6" s="22" t="s">
        <v>109</v>
      </c>
      <c r="G6" s="22" t="s">
        <v>114</v>
      </c>
      <c r="H6" s="76" t="s">
        <v>155</v>
      </c>
      <c r="I6" s="5"/>
    </row>
    <row r="7" spans="2:9" ht="15.75">
      <c r="B7" s="4" t="s">
        <v>34</v>
      </c>
      <c r="C7" s="11" t="s">
        <v>0</v>
      </c>
      <c r="D7" s="47"/>
      <c r="E7" s="47"/>
      <c r="F7" s="47"/>
      <c r="G7" s="47"/>
      <c r="H7" s="78"/>
      <c r="I7" s="5"/>
    </row>
    <row r="8" spans="1:9" ht="16.5">
      <c r="A8" s="2" t="s">
        <v>32</v>
      </c>
      <c r="B8" s="13">
        <v>2.1</v>
      </c>
      <c r="C8" s="6" t="s">
        <v>1</v>
      </c>
      <c r="D8" s="48">
        <v>1</v>
      </c>
      <c r="E8" s="48">
        <v>1</v>
      </c>
      <c r="F8" s="48">
        <v>1</v>
      </c>
      <c r="G8" s="48">
        <v>0</v>
      </c>
      <c r="H8" s="67">
        <v>1</v>
      </c>
      <c r="I8" s="5"/>
    </row>
    <row r="9" spans="1:9" ht="16.5">
      <c r="A9" s="8" t="s">
        <v>33</v>
      </c>
      <c r="B9" s="13" t="s">
        <v>43</v>
      </c>
      <c r="C9" s="6" t="s">
        <v>40</v>
      </c>
      <c r="D9" s="48">
        <v>1</v>
      </c>
      <c r="E9" s="48">
        <v>0</v>
      </c>
      <c r="F9" s="48">
        <v>1</v>
      </c>
      <c r="G9" s="48">
        <v>1</v>
      </c>
      <c r="H9" s="67">
        <v>1</v>
      </c>
      <c r="I9" s="5"/>
    </row>
    <row r="10" spans="2:9" ht="16.5">
      <c r="B10" s="13">
        <v>2.3</v>
      </c>
      <c r="C10" s="6" t="s">
        <v>2</v>
      </c>
      <c r="D10" s="48">
        <v>0</v>
      </c>
      <c r="E10" s="48">
        <v>1</v>
      </c>
      <c r="F10" s="48">
        <v>0</v>
      </c>
      <c r="G10" s="48">
        <v>-1</v>
      </c>
      <c r="H10" s="67">
        <v>0</v>
      </c>
      <c r="I10" s="5"/>
    </row>
    <row r="11" spans="2:9" ht="16.5">
      <c r="B11" s="13" t="s">
        <v>45</v>
      </c>
      <c r="C11" s="6" t="s">
        <v>3</v>
      </c>
      <c r="D11" s="48">
        <v>1</v>
      </c>
      <c r="E11" s="48">
        <v>1</v>
      </c>
      <c r="F11" s="48">
        <v>1</v>
      </c>
      <c r="G11" s="48">
        <v>1</v>
      </c>
      <c r="H11" s="67">
        <v>1</v>
      </c>
      <c r="I11" s="5"/>
    </row>
    <row r="12" spans="2:9" ht="16.5">
      <c r="B12" s="13" t="s">
        <v>46</v>
      </c>
      <c r="C12" s="6" t="s">
        <v>4</v>
      </c>
      <c r="D12" s="48">
        <v>1</v>
      </c>
      <c r="E12" s="48">
        <v>1</v>
      </c>
      <c r="F12" s="48">
        <v>1</v>
      </c>
      <c r="G12" s="48">
        <v>1</v>
      </c>
      <c r="H12" s="67">
        <v>1</v>
      </c>
      <c r="I12" s="5"/>
    </row>
    <row r="13" spans="2:9" ht="16.5">
      <c r="B13" s="26" t="s">
        <v>48</v>
      </c>
      <c r="C13" s="27" t="s">
        <v>6</v>
      </c>
      <c r="D13" s="48">
        <v>1</v>
      </c>
      <c r="E13" s="48">
        <v>1</v>
      </c>
      <c r="F13" s="48">
        <v>1</v>
      </c>
      <c r="G13" s="48">
        <v>1</v>
      </c>
      <c r="H13" s="67">
        <v>1</v>
      </c>
      <c r="I13" s="5"/>
    </row>
    <row r="14" spans="2:9" ht="16.5">
      <c r="B14" s="13">
        <v>2.5</v>
      </c>
      <c r="C14" s="6" t="s">
        <v>7</v>
      </c>
      <c r="D14" s="49">
        <v>1</v>
      </c>
      <c r="E14" s="48">
        <v>1</v>
      </c>
      <c r="F14" s="48">
        <v>1</v>
      </c>
      <c r="G14" s="48">
        <v>1</v>
      </c>
      <c r="H14" s="67">
        <v>1</v>
      </c>
      <c r="I14" s="5"/>
    </row>
    <row r="15" spans="2:9" ht="16.5">
      <c r="B15" s="28">
        <v>2.6</v>
      </c>
      <c r="C15" s="29" t="s">
        <v>97</v>
      </c>
      <c r="D15" s="49">
        <v>0</v>
      </c>
      <c r="E15" s="48">
        <v>0</v>
      </c>
      <c r="F15" s="48">
        <v>0</v>
      </c>
      <c r="G15" s="48">
        <v>0</v>
      </c>
      <c r="H15" s="67">
        <v>0</v>
      </c>
      <c r="I15" s="5"/>
    </row>
    <row r="16" spans="2:9" ht="16.5">
      <c r="B16" s="9"/>
      <c r="C16" s="7"/>
      <c r="D16" s="47"/>
      <c r="E16" s="47"/>
      <c r="F16" s="47"/>
      <c r="G16" s="47"/>
      <c r="H16" s="78"/>
      <c r="I16" s="5"/>
    </row>
    <row r="17" spans="1:9" ht="33">
      <c r="A17" s="8" t="s">
        <v>8</v>
      </c>
      <c r="B17" s="13">
        <v>3.1</v>
      </c>
      <c r="C17" s="6" t="s">
        <v>9</v>
      </c>
      <c r="D17" s="48">
        <v>0</v>
      </c>
      <c r="E17" s="40">
        <v>0</v>
      </c>
      <c r="F17" s="40">
        <v>0</v>
      </c>
      <c r="G17" s="52">
        <v>0</v>
      </c>
      <c r="H17" s="67">
        <v>0</v>
      </c>
      <c r="I17" s="5"/>
    </row>
    <row r="18" spans="2:9" ht="16.5">
      <c r="B18" s="13" t="s">
        <v>50</v>
      </c>
      <c r="C18" s="6" t="s">
        <v>49</v>
      </c>
      <c r="D18" s="48">
        <v>0</v>
      </c>
      <c r="E18" s="40">
        <v>0</v>
      </c>
      <c r="F18" s="40">
        <v>0</v>
      </c>
      <c r="G18" s="52">
        <v>0</v>
      </c>
      <c r="H18" s="67">
        <v>0</v>
      </c>
      <c r="I18" s="5"/>
    </row>
    <row r="19" spans="2:9" ht="49.5">
      <c r="B19" s="13" t="s">
        <v>51</v>
      </c>
      <c r="C19" s="6" t="s">
        <v>10</v>
      </c>
      <c r="D19" s="48">
        <v>1</v>
      </c>
      <c r="E19" s="40">
        <v>1</v>
      </c>
      <c r="F19" s="40">
        <v>1</v>
      </c>
      <c r="G19" s="52">
        <v>1</v>
      </c>
      <c r="H19" s="67">
        <v>1</v>
      </c>
      <c r="I19" s="5"/>
    </row>
    <row r="20" spans="2:9" ht="16.5">
      <c r="B20" s="13" t="s">
        <v>52</v>
      </c>
      <c r="C20" s="6" t="s">
        <v>11</v>
      </c>
      <c r="D20" s="48">
        <v>1</v>
      </c>
      <c r="E20" s="40">
        <v>1</v>
      </c>
      <c r="F20" s="40">
        <v>1</v>
      </c>
      <c r="G20" s="52">
        <v>0</v>
      </c>
      <c r="H20" s="67">
        <v>1</v>
      </c>
      <c r="I20" s="5"/>
    </row>
    <row r="21" spans="2:9" ht="33">
      <c r="B21" s="13" t="s">
        <v>53</v>
      </c>
      <c r="C21" s="6" t="s">
        <v>77</v>
      </c>
      <c r="D21" s="48">
        <v>1</v>
      </c>
      <c r="E21" s="40">
        <v>-1</v>
      </c>
      <c r="F21" s="40">
        <v>1</v>
      </c>
      <c r="G21" s="52">
        <v>1</v>
      </c>
      <c r="H21" s="67">
        <v>1</v>
      </c>
      <c r="I21" s="5"/>
    </row>
    <row r="22" spans="2:9" ht="33">
      <c r="B22" s="13" t="s">
        <v>54</v>
      </c>
      <c r="C22" s="6" t="s">
        <v>98</v>
      </c>
      <c r="D22" s="48">
        <v>0</v>
      </c>
      <c r="E22" s="40">
        <v>0</v>
      </c>
      <c r="F22" s="40">
        <v>1</v>
      </c>
      <c r="G22" s="52">
        <v>0</v>
      </c>
      <c r="H22" s="67">
        <v>0</v>
      </c>
      <c r="I22" s="5"/>
    </row>
    <row r="23" spans="2:9" ht="16.5">
      <c r="B23" s="13">
        <v>3.4</v>
      </c>
      <c r="C23" s="6" t="s">
        <v>12</v>
      </c>
      <c r="D23" s="48">
        <v>1</v>
      </c>
      <c r="E23" s="40">
        <v>1</v>
      </c>
      <c r="F23" s="40">
        <v>1</v>
      </c>
      <c r="G23" s="52">
        <v>1</v>
      </c>
      <c r="H23" s="67">
        <v>0</v>
      </c>
      <c r="I23" s="5"/>
    </row>
    <row r="24" spans="2:9" ht="16.5">
      <c r="B24" s="13" t="s">
        <v>55</v>
      </c>
      <c r="C24" s="6" t="s">
        <v>13</v>
      </c>
      <c r="D24" s="48">
        <v>1</v>
      </c>
      <c r="E24" s="40">
        <v>1</v>
      </c>
      <c r="F24" s="40">
        <v>1</v>
      </c>
      <c r="G24" s="52">
        <v>1</v>
      </c>
      <c r="H24" s="67">
        <v>1</v>
      </c>
      <c r="I24" s="5"/>
    </row>
    <row r="25" spans="2:9" ht="33">
      <c r="B25" s="13" t="s">
        <v>56</v>
      </c>
      <c r="C25" s="10" t="s">
        <v>76</v>
      </c>
      <c r="D25" s="48">
        <v>1</v>
      </c>
      <c r="E25" s="40">
        <v>1</v>
      </c>
      <c r="F25" s="40">
        <v>1</v>
      </c>
      <c r="G25" s="52">
        <v>1</v>
      </c>
      <c r="H25" s="67">
        <v>1</v>
      </c>
      <c r="I25" s="5"/>
    </row>
    <row r="26" spans="2:9" ht="16.5">
      <c r="B26" s="13" t="s">
        <v>57</v>
      </c>
      <c r="C26" s="6" t="s">
        <v>75</v>
      </c>
      <c r="D26" s="48">
        <v>0</v>
      </c>
      <c r="E26" s="40">
        <v>1</v>
      </c>
      <c r="F26" s="40">
        <v>0</v>
      </c>
      <c r="G26" s="52">
        <v>0</v>
      </c>
      <c r="H26" s="67">
        <v>0</v>
      </c>
      <c r="I26" s="5"/>
    </row>
    <row r="27" spans="2:9" ht="16.5">
      <c r="B27" s="13" t="s">
        <v>59</v>
      </c>
      <c r="C27" s="6" t="s">
        <v>58</v>
      </c>
      <c r="D27" s="48">
        <v>0</v>
      </c>
      <c r="E27" s="40">
        <v>1</v>
      </c>
      <c r="F27" s="40">
        <v>0</v>
      </c>
      <c r="G27" s="52">
        <v>0</v>
      </c>
      <c r="H27" s="67">
        <v>0</v>
      </c>
      <c r="I27" s="5"/>
    </row>
    <row r="28" spans="2:9" ht="16.5">
      <c r="B28" s="13" t="s">
        <v>61</v>
      </c>
      <c r="C28" s="6" t="s">
        <v>60</v>
      </c>
      <c r="D28" s="48">
        <v>0</v>
      </c>
      <c r="E28" s="40">
        <v>1</v>
      </c>
      <c r="F28" s="40">
        <v>0</v>
      </c>
      <c r="G28" s="52">
        <v>0</v>
      </c>
      <c r="H28" s="67">
        <v>0</v>
      </c>
      <c r="I28" s="5"/>
    </row>
    <row r="29" spans="2:9" ht="16.5">
      <c r="B29" s="13" t="s">
        <v>63</v>
      </c>
      <c r="C29" s="6" t="s">
        <v>62</v>
      </c>
      <c r="D29" s="48">
        <v>0</v>
      </c>
      <c r="E29" s="40">
        <v>1</v>
      </c>
      <c r="F29" s="40">
        <v>0</v>
      </c>
      <c r="G29" s="52">
        <v>0</v>
      </c>
      <c r="H29" s="67">
        <v>0</v>
      </c>
      <c r="I29" s="5"/>
    </row>
    <row r="30" spans="2:9" ht="16.5">
      <c r="B30" s="13">
        <v>3.7</v>
      </c>
      <c r="C30" s="6" t="s">
        <v>14</v>
      </c>
      <c r="D30" s="48">
        <v>1</v>
      </c>
      <c r="E30" s="40">
        <v>1</v>
      </c>
      <c r="F30" s="40">
        <v>1</v>
      </c>
      <c r="G30" s="52">
        <v>1</v>
      </c>
      <c r="H30" s="67">
        <v>0</v>
      </c>
      <c r="I30" s="5"/>
    </row>
    <row r="31" spans="2:9" ht="33">
      <c r="B31" s="13">
        <v>3.8</v>
      </c>
      <c r="C31" s="6" t="s">
        <v>74</v>
      </c>
      <c r="D31" s="48">
        <v>1</v>
      </c>
      <c r="E31" s="40">
        <v>1</v>
      </c>
      <c r="F31" s="40">
        <v>0</v>
      </c>
      <c r="G31" s="52">
        <v>0</v>
      </c>
      <c r="H31" s="67">
        <v>0</v>
      </c>
      <c r="I31" s="5"/>
    </row>
    <row r="32" spans="2:9" ht="16.5">
      <c r="B32" s="13" t="s">
        <v>64</v>
      </c>
      <c r="C32" s="6" t="s">
        <v>15</v>
      </c>
      <c r="D32" s="48">
        <v>1</v>
      </c>
      <c r="E32" s="40">
        <v>0</v>
      </c>
      <c r="F32" s="40">
        <v>0</v>
      </c>
      <c r="G32" s="52">
        <v>1</v>
      </c>
      <c r="H32" s="67">
        <v>1</v>
      </c>
      <c r="I32" s="5"/>
    </row>
    <row r="33" spans="2:9" ht="16.5">
      <c r="B33" s="13" t="s">
        <v>65</v>
      </c>
      <c r="C33" s="6" t="s">
        <v>16</v>
      </c>
      <c r="D33" s="48">
        <v>1</v>
      </c>
      <c r="E33" s="40">
        <v>0</v>
      </c>
      <c r="F33" s="40">
        <v>1</v>
      </c>
      <c r="G33" s="52">
        <v>1</v>
      </c>
      <c r="H33" s="67">
        <v>1</v>
      </c>
      <c r="I33" s="5"/>
    </row>
    <row r="34" spans="2:9" ht="16.5">
      <c r="B34" s="14" t="s">
        <v>66</v>
      </c>
      <c r="C34" s="6" t="s">
        <v>17</v>
      </c>
      <c r="D34" s="48">
        <v>1</v>
      </c>
      <c r="E34" s="40">
        <v>0</v>
      </c>
      <c r="F34" s="40">
        <v>0</v>
      </c>
      <c r="G34" s="52">
        <v>1</v>
      </c>
      <c r="H34" s="67">
        <v>1</v>
      </c>
      <c r="I34" s="5"/>
    </row>
    <row r="35" spans="2:9" ht="16.5">
      <c r="B35" s="38"/>
      <c r="C35" s="7"/>
      <c r="D35" s="47"/>
      <c r="E35" s="47"/>
      <c r="F35" s="47"/>
      <c r="G35" s="47"/>
      <c r="H35" s="47"/>
      <c r="I35" s="5"/>
    </row>
    <row r="36" spans="2:9" ht="16.5">
      <c r="B36" s="38"/>
      <c r="C36" s="37" t="s">
        <v>127</v>
      </c>
      <c r="D36" s="47">
        <f>COUNTIF(D8:D34,-1)</f>
        <v>0</v>
      </c>
      <c r="E36" s="47">
        <f>COUNTIF(E8:E34,-1)</f>
        <v>1</v>
      </c>
      <c r="F36" s="47">
        <f>COUNTIF(F8:F34,-1)</f>
        <v>0</v>
      </c>
      <c r="G36" s="47">
        <f>COUNTIF(G8:G34,-1)</f>
        <v>1</v>
      </c>
      <c r="H36" s="47">
        <f>COUNTIF(H8:H34,-1)</f>
        <v>0</v>
      </c>
      <c r="I36" s="5"/>
    </row>
    <row r="37" spans="2:9" ht="16.5">
      <c r="B37" s="38"/>
      <c r="C37" s="37" t="s">
        <v>128</v>
      </c>
      <c r="D37" s="47">
        <f>COUNTIF(D8:D34,0)</f>
        <v>9</v>
      </c>
      <c r="E37" s="47">
        <f>COUNTIF(E8:E34,0)</f>
        <v>8</v>
      </c>
      <c r="F37" s="47">
        <f>COUNTIF(F8:F34,0)</f>
        <v>11</v>
      </c>
      <c r="G37" s="47">
        <f>COUNTIF(G8:G34,0)</f>
        <v>11</v>
      </c>
      <c r="H37" s="47">
        <f>COUNTIF(H8:H34,0)</f>
        <v>12</v>
      </c>
      <c r="I37" s="5"/>
    </row>
    <row r="38" spans="2:9" ht="16.5">
      <c r="B38" s="38"/>
      <c r="C38" s="37" t="s">
        <v>129</v>
      </c>
      <c r="D38" s="47">
        <f>COUNTIF(D8:D34,1)</f>
        <v>17</v>
      </c>
      <c r="E38" s="47">
        <f>COUNTIF(E8:E34,1)</f>
        <v>17</v>
      </c>
      <c r="F38" s="47">
        <f>COUNTIF(F8:F34,1)</f>
        <v>15</v>
      </c>
      <c r="G38" s="47">
        <f>COUNTIF(G8:G34,1)</f>
        <v>14</v>
      </c>
      <c r="H38" s="47">
        <f>COUNTIF(H8:H34,1)</f>
        <v>14</v>
      </c>
      <c r="I38" s="5"/>
    </row>
    <row r="39" spans="2:17" ht="16.5">
      <c r="B39" s="9"/>
      <c r="C39" s="7"/>
      <c r="D39" s="47"/>
      <c r="E39" s="47"/>
      <c r="F39" s="47"/>
      <c r="G39" s="47"/>
      <c r="H39" s="47"/>
      <c r="I39" s="5"/>
      <c r="J39" s="5"/>
      <c r="K39" s="5"/>
      <c r="L39" s="5"/>
      <c r="M39" s="5"/>
      <c r="N39" s="5"/>
      <c r="O39" s="5"/>
      <c r="P39" s="5"/>
      <c r="Q39" s="5"/>
    </row>
    <row r="40" spans="2:3" ht="12.75">
      <c r="B40" s="32" t="s">
        <v>139</v>
      </c>
      <c r="C40" s="1"/>
    </row>
    <row r="41" spans="1:3" ht="16.5">
      <c r="A41" s="32"/>
      <c r="B41" s="9"/>
      <c r="C41" s="35" t="s">
        <v>122</v>
      </c>
    </row>
    <row r="42" ht="12.75">
      <c r="C42" s="1"/>
    </row>
    <row r="43" spans="2:17" ht="12.75">
      <c r="B43" s="90"/>
      <c r="C43" s="90"/>
      <c r="D43" s="90"/>
      <c r="E43" s="90"/>
      <c r="F43" s="90"/>
      <c r="G43" s="90"/>
      <c r="H43" s="90"/>
      <c r="I43" s="90"/>
      <c r="J43" s="90"/>
      <c r="K43" s="90"/>
      <c r="L43" s="90"/>
      <c r="M43" s="90"/>
      <c r="N43" s="90"/>
      <c r="O43" s="90"/>
      <c r="P43" s="90"/>
      <c r="Q43" s="90"/>
    </row>
    <row r="44" spans="2:17" ht="12.75">
      <c r="B44" s="90"/>
      <c r="C44" s="90"/>
      <c r="D44" s="90"/>
      <c r="E44" s="90"/>
      <c r="F44" s="90"/>
      <c r="G44" s="90"/>
      <c r="H44" s="90"/>
      <c r="I44" s="90"/>
      <c r="J44" s="90"/>
      <c r="K44" s="90"/>
      <c r="L44" s="90"/>
      <c r="M44" s="90"/>
      <c r="N44" s="90"/>
      <c r="O44" s="90"/>
      <c r="P44" s="90"/>
      <c r="Q44" s="90"/>
    </row>
    <row r="45" spans="2:17" ht="12.75">
      <c r="B45" s="90"/>
      <c r="C45" s="90"/>
      <c r="D45" s="90"/>
      <c r="E45" s="90"/>
      <c r="F45" s="90"/>
      <c r="G45" s="90"/>
      <c r="H45" s="90"/>
      <c r="I45" s="90"/>
      <c r="J45" s="90"/>
      <c r="K45" s="90"/>
      <c r="L45" s="90"/>
      <c r="M45" s="90"/>
      <c r="N45" s="90"/>
      <c r="O45" s="90"/>
      <c r="P45" s="90"/>
      <c r="Q45" s="90"/>
    </row>
    <row r="46" spans="2:17" ht="12.75">
      <c r="B46" s="90"/>
      <c r="C46" s="90"/>
      <c r="D46" s="90"/>
      <c r="E46" s="90"/>
      <c r="F46" s="90"/>
      <c r="G46" s="90"/>
      <c r="H46" s="90"/>
      <c r="I46" s="90"/>
      <c r="J46" s="90"/>
      <c r="K46" s="90"/>
      <c r="L46" s="90"/>
      <c r="M46" s="90"/>
      <c r="N46" s="90"/>
      <c r="O46" s="90"/>
      <c r="P46" s="90"/>
      <c r="Q46" s="90"/>
    </row>
    <row r="47" spans="2:17" ht="12.75">
      <c r="B47" s="90"/>
      <c r="C47" s="90"/>
      <c r="D47" s="90"/>
      <c r="E47" s="90"/>
      <c r="F47" s="90"/>
      <c r="G47" s="90"/>
      <c r="H47" s="90"/>
      <c r="I47" s="90"/>
      <c r="J47" s="90"/>
      <c r="K47" s="90"/>
      <c r="L47" s="90"/>
      <c r="M47" s="90"/>
      <c r="N47" s="90"/>
      <c r="O47" s="90"/>
      <c r="P47" s="90"/>
      <c r="Q47" s="90"/>
    </row>
  </sheetData>
  <mergeCells count="6">
    <mergeCell ref="B45:Q45"/>
    <mergeCell ref="B46:Q46"/>
    <mergeCell ref="B47:Q47"/>
    <mergeCell ref="A1:C1"/>
    <mergeCell ref="B43:Q43"/>
    <mergeCell ref="B44:Q44"/>
  </mergeCells>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Q32"/>
  <sheetViews>
    <sheetView zoomScale="50" zoomScaleNormal="50" workbookViewId="0" topLeftCell="A1">
      <selection activeCell="A2" sqref="A2"/>
    </sheetView>
  </sheetViews>
  <sheetFormatPr defaultColWidth="9.140625" defaultRowHeight="12.75"/>
  <cols>
    <col min="2" max="2" width="11.8515625" style="0" bestFit="1" customWidth="1"/>
    <col min="3" max="3" width="31.140625" style="0" customWidth="1"/>
    <col min="4" max="5" width="12.57421875" style="0" bestFit="1" customWidth="1"/>
    <col min="6" max="6" width="16.28125" style="0" customWidth="1"/>
    <col min="7" max="9" width="12.57421875" style="0" bestFit="1" customWidth="1"/>
    <col min="10" max="10" width="9.00390625" style="0" customWidth="1"/>
    <col min="11" max="11" width="12.57421875" style="0" bestFit="1" customWidth="1"/>
    <col min="12" max="12" width="16.8515625" style="0" bestFit="1" customWidth="1"/>
    <col min="13" max="13" width="10.28125" style="0" bestFit="1" customWidth="1"/>
    <col min="14" max="15" width="8.57421875" style="0" customWidth="1"/>
    <col min="16" max="17" width="10.28125" style="0" bestFit="1" customWidth="1"/>
  </cols>
  <sheetData>
    <row r="1" spans="1:3" ht="12.75">
      <c r="A1" s="89" t="str">
        <f>'Document Index'!A1</f>
        <v>00245r2P802-15_TG3-Proposal-Evaluations</v>
      </c>
      <c r="B1" s="89"/>
      <c r="C1" s="89"/>
    </row>
    <row r="2" spans="1:3" ht="12.75">
      <c r="A2" s="16"/>
      <c r="B2" s="16"/>
      <c r="C2" s="16"/>
    </row>
    <row r="3" spans="1:17" ht="12.75">
      <c r="A3" s="16"/>
      <c r="B3" s="16"/>
      <c r="C3" s="17" t="s">
        <v>85</v>
      </c>
      <c r="D3" s="18" t="s">
        <v>80</v>
      </c>
      <c r="E3" s="19" t="s">
        <v>84</v>
      </c>
      <c r="F3" s="19" t="s">
        <v>79</v>
      </c>
      <c r="G3" s="19" t="s">
        <v>81</v>
      </c>
      <c r="H3" s="19" t="s">
        <v>82</v>
      </c>
      <c r="I3" s="19" t="s">
        <v>83</v>
      </c>
      <c r="J3" s="19" t="s">
        <v>86</v>
      </c>
      <c r="K3" s="19" t="s">
        <v>87</v>
      </c>
      <c r="L3" s="19" t="s">
        <v>88</v>
      </c>
      <c r="M3" s="19" t="s">
        <v>89</v>
      </c>
      <c r="N3" s="19" t="s">
        <v>90</v>
      </c>
      <c r="O3" s="19" t="s">
        <v>91</v>
      </c>
      <c r="P3" s="79"/>
      <c r="Q3" s="80"/>
    </row>
    <row r="4" spans="3:17" ht="16.5">
      <c r="C4" s="12" t="s">
        <v>92</v>
      </c>
      <c r="D4" s="23" t="s">
        <v>26</v>
      </c>
      <c r="E4" s="24" t="s">
        <v>26</v>
      </c>
      <c r="F4" s="25" t="s">
        <v>96</v>
      </c>
      <c r="G4" s="24" t="s">
        <v>27</v>
      </c>
      <c r="H4" s="25" t="s">
        <v>93</v>
      </c>
      <c r="I4" s="24" t="s">
        <v>25</v>
      </c>
      <c r="J4" s="24" t="s">
        <v>94</v>
      </c>
      <c r="K4" s="24" t="s">
        <v>78</v>
      </c>
      <c r="L4" s="25" t="s">
        <v>95</v>
      </c>
      <c r="M4" s="24" t="s">
        <v>28</v>
      </c>
      <c r="N4" s="24" t="s">
        <v>29</v>
      </c>
      <c r="O4" s="24" t="s">
        <v>29</v>
      </c>
      <c r="P4" s="81" t="s">
        <v>153</v>
      </c>
      <c r="Q4" s="74" t="s">
        <v>153</v>
      </c>
    </row>
    <row r="5" spans="3:17" ht="16.5">
      <c r="C5" s="12" t="s">
        <v>30</v>
      </c>
      <c r="D5" s="20" t="s">
        <v>18</v>
      </c>
      <c r="E5" s="15" t="s">
        <v>8</v>
      </c>
      <c r="F5" s="15" t="s">
        <v>18</v>
      </c>
      <c r="G5" s="15" t="s">
        <v>8</v>
      </c>
      <c r="H5" s="15" t="s">
        <v>18</v>
      </c>
      <c r="I5" s="15" t="s">
        <v>8</v>
      </c>
      <c r="J5" s="15" t="s">
        <v>18</v>
      </c>
      <c r="K5" s="15" t="s">
        <v>18</v>
      </c>
      <c r="L5" s="15" t="s">
        <v>18</v>
      </c>
      <c r="M5" s="15" t="s">
        <v>18</v>
      </c>
      <c r="N5" s="15" t="s">
        <v>18</v>
      </c>
      <c r="O5" s="15" t="s">
        <v>8</v>
      </c>
      <c r="P5" s="82" t="s">
        <v>8</v>
      </c>
      <c r="Q5" s="75" t="s">
        <v>18</v>
      </c>
    </row>
    <row r="6" spans="3:17" ht="16.5">
      <c r="C6" s="12" t="s">
        <v>31</v>
      </c>
      <c r="D6" s="21" t="s">
        <v>104</v>
      </c>
      <c r="E6" s="22" t="s">
        <v>105</v>
      </c>
      <c r="F6" s="22" t="s">
        <v>106</v>
      </c>
      <c r="G6" s="22" t="s">
        <v>107</v>
      </c>
      <c r="H6" s="22" t="s">
        <v>108</v>
      </c>
      <c r="I6" s="22" t="s">
        <v>109</v>
      </c>
      <c r="J6" s="22" t="s">
        <v>110</v>
      </c>
      <c r="K6" s="22" t="s">
        <v>111</v>
      </c>
      <c r="L6" s="22" t="s">
        <v>112</v>
      </c>
      <c r="M6" s="22" t="s">
        <v>113</v>
      </c>
      <c r="N6" s="22" t="s">
        <v>114</v>
      </c>
      <c r="O6" s="22" t="s">
        <v>114</v>
      </c>
      <c r="P6" s="83" t="s">
        <v>155</v>
      </c>
      <c r="Q6" s="76" t="s">
        <v>155</v>
      </c>
    </row>
    <row r="7" spans="2:17" ht="15.75">
      <c r="B7" s="4" t="s">
        <v>34</v>
      </c>
      <c r="C7" s="11" t="s">
        <v>0</v>
      </c>
      <c r="D7" s="5"/>
      <c r="E7" s="5"/>
      <c r="F7" s="5"/>
      <c r="G7" s="5"/>
      <c r="H7" s="5"/>
      <c r="I7" s="5"/>
      <c r="J7" s="5"/>
      <c r="K7" s="5"/>
      <c r="L7" s="5"/>
      <c r="M7" s="5"/>
      <c r="N7" s="5"/>
      <c r="O7" s="5"/>
      <c r="P7" s="66"/>
      <c r="Q7" s="66"/>
    </row>
    <row r="8" spans="1:17" ht="16.5">
      <c r="A8" s="2" t="s">
        <v>32</v>
      </c>
      <c r="B8" s="13">
        <v>2.1</v>
      </c>
      <c r="C8" s="6" t="s">
        <v>1</v>
      </c>
      <c r="D8" s="3"/>
      <c r="E8" s="3"/>
      <c r="F8" s="3"/>
      <c r="G8" s="3"/>
      <c r="H8" s="3"/>
      <c r="I8" s="3"/>
      <c r="J8" s="3"/>
      <c r="K8" s="3"/>
      <c r="L8" s="3"/>
      <c r="M8" s="3"/>
      <c r="N8" s="3"/>
      <c r="O8" s="3"/>
      <c r="P8" s="84"/>
      <c r="Q8" s="84"/>
    </row>
    <row r="9" spans="1:17" ht="33">
      <c r="A9" s="8" t="s">
        <v>33</v>
      </c>
      <c r="B9" s="13" t="s">
        <v>37</v>
      </c>
      <c r="C9" s="6" t="s">
        <v>35</v>
      </c>
      <c r="D9" s="3"/>
      <c r="E9" s="3"/>
      <c r="F9" s="3"/>
      <c r="G9" s="3"/>
      <c r="H9" s="3"/>
      <c r="I9" s="3"/>
      <c r="J9" s="3"/>
      <c r="K9" s="3"/>
      <c r="L9" s="34"/>
      <c r="M9" s="3"/>
      <c r="N9" s="3"/>
      <c r="O9" s="3"/>
      <c r="P9" s="84"/>
      <c r="Q9" s="84"/>
    </row>
    <row r="10" spans="2:17" ht="16.5">
      <c r="B10" s="13" t="s">
        <v>38</v>
      </c>
      <c r="C10" s="6" t="s">
        <v>36</v>
      </c>
      <c r="D10" s="3"/>
      <c r="E10" s="3"/>
      <c r="F10" s="3"/>
      <c r="G10" s="3"/>
      <c r="H10" s="3"/>
      <c r="I10" s="3"/>
      <c r="J10" s="3"/>
      <c r="K10" s="3"/>
      <c r="L10" s="3"/>
      <c r="M10" s="3"/>
      <c r="N10" s="3"/>
      <c r="O10" s="3"/>
      <c r="P10" s="84"/>
      <c r="Q10" s="84"/>
    </row>
    <row r="11" spans="2:17" ht="16.5">
      <c r="B11" s="13" t="s">
        <v>42</v>
      </c>
      <c r="C11" s="6" t="s">
        <v>39</v>
      </c>
      <c r="D11" s="3"/>
      <c r="E11" s="3"/>
      <c r="F11" s="3"/>
      <c r="G11" s="3"/>
      <c r="H11" s="3"/>
      <c r="I11" s="3"/>
      <c r="J11" s="3"/>
      <c r="K11" s="3"/>
      <c r="L11" s="3"/>
      <c r="M11" s="3"/>
      <c r="N11" s="3"/>
      <c r="O11" s="3"/>
      <c r="P11" s="84"/>
      <c r="Q11" s="84"/>
    </row>
    <row r="12" spans="2:17" ht="16.5">
      <c r="B12" s="13" t="s">
        <v>43</v>
      </c>
      <c r="C12" s="6" t="s">
        <v>40</v>
      </c>
      <c r="D12" s="3"/>
      <c r="E12" s="3"/>
      <c r="F12" s="3"/>
      <c r="G12" s="3"/>
      <c r="H12" s="3"/>
      <c r="I12" s="3"/>
      <c r="J12" s="3"/>
      <c r="K12" s="3"/>
      <c r="L12" s="3"/>
      <c r="M12" s="3"/>
      <c r="N12" s="3"/>
      <c r="O12" s="3"/>
      <c r="P12" s="84"/>
      <c r="Q12" s="84"/>
    </row>
    <row r="13" spans="2:17" ht="16.5">
      <c r="B13" s="13" t="s">
        <v>44</v>
      </c>
      <c r="C13" s="6" t="s">
        <v>41</v>
      </c>
      <c r="D13" s="3"/>
      <c r="E13" s="3"/>
      <c r="F13" s="3"/>
      <c r="G13" s="3"/>
      <c r="H13" s="3"/>
      <c r="I13" s="3"/>
      <c r="J13" s="3"/>
      <c r="K13" s="3"/>
      <c r="L13" s="3"/>
      <c r="M13" s="3"/>
      <c r="N13" s="3"/>
      <c r="O13" s="3"/>
      <c r="P13" s="84"/>
      <c r="Q13" s="84"/>
    </row>
    <row r="14" spans="2:17" ht="16.5">
      <c r="B14" s="13">
        <v>2.3</v>
      </c>
      <c r="C14" s="6" t="s">
        <v>2</v>
      </c>
      <c r="D14" s="3"/>
      <c r="E14" s="3"/>
      <c r="F14" s="3"/>
      <c r="G14" s="3"/>
      <c r="H14" s="3"/>
      <c r="I14" s="3"/>
      <c r="J14" s="3"/>
      <c r="K14" s="3"/>
      <c r="L14" s="3"/>
      <c r="M14" s="3"/>
      <c r="N14" s="3"/>
      <c r="O14" s="3"/>
      <c r="P14" s="84"/>
      <c r="Q14" s="84"/>
    </row>
    <row r="15" spans="2:17" ht="16.5">
      <c r="B15" s="13" t="s">
        <v>45</v>
      </c>
      <c r="C15" s="6" t="s">
        <v>3</v>
      </c>
      <c r="D15" s="3"/>
      <c r="E15" s="3"/>
      <c r="F15" s="3"/>
      <c r="G15" s="3"/>
      <c r="H15" s="3"/>
      <c r="I15" s="3"/>
      <c r="J15" s="3"/>
      <c r="K15" s="3"/>
      <c r="L15" s="3"/>
      <c r="M15" s="3"/>
      <c r="N15" s="3"/>
      <c r="O15" s="3"/>
      <c r="P15" s="84"/>
      <c r="Q15" s="84"/>
    </row>
    <row r="16" spans="2:17" ht="16.5">
      <c r="B16" s="13" t="s">
        <v>46</v>
      </c>
      <c r="C16" s="6" t="s">
        <v>4</v>
      </c>
      <c r="D16" s="3"/>
      <c r="E16" s="3"/>
      <c r="F16" s="3"/>
      <c r="G16" s="3"/>
      <c r="H16" s="3"/>
      <c r="I16" s="3"/>
      <c r="J16" s="3"/>
      <c r="K16" s="3"/>
      <c r="L16" s="3"/>
      <c r="M16" s="3"/>
      <c r="N16" s="3"/>
      <c r="O16" s="3"/>
      <c r="P16" s="84"/>
      <c r="Q16" s="84"/>
    </row>
    <row r="17" spans="2:17" ht="16.5">
      <c r="B17" s="13" t="s">
        <v>47</v>
      </c>
      <c r="C17" s="6" t="s">
        <v>5</v>
      </c>
      <c r="D17" s="3"/>
      <c r="E17" s="3"/>
      <c r="F17" s="3"/>
      <c r="G17" s="3"/>
      <c r="H17" s="3"/>
      <c r="I17" s="3"/>
      <c r="J17" s="3"/>
      <c r="K17" s="3"/>
      <c r="L17" s="34"/>
      <c r="M17" s="34"/>
      <c r="N17" s="3"/>
      <c r="O17" s="3"/>
      <c r="P17" s="84"/>
      <c r="Q17" s="84"/>
    </row>
    <row r="18" spans="2:17" ht="16.5">
      <c r="B18" s="26" t="s">
        <v>48</v>
      </c>
      <c r="C18" s="27" t="s">
        <v>6</v>
      </c>
      <c r="D18" s="3"/>
      <c r="E18" s="3"/>
      <c r="F18" s="3"/>
      <c r="G18" s="3"/>
      <c r="H18" s="34"/>
      <c r="I18" s="3"/>
      <c r="J18" s="3"/>
      <c r="K18" s="3"/>
      <c r="L18" s="3"/>
      <c r="M18" s="3"/>
      <c r="N18" s="3"/>
      <c r="O18" s="3"/>
      <c r="P18" s="84"/>
      <c r="Q18" s="84"/>
    </row>
    <row r="19" spans="2:17" ht="16.5">
      <c r="B19" s="13">
        <v>2.5</v>
      </c>
      <c r="C19" s="6" t="s">
        <v>7</v>
      </c>
      <c r="D19" s="30"/>
      <c r="E19" s="3"/>
      <c r="F19" s="3"/>
      <c r="G19" s="3"/>
      <c r="H19" s="3"/>
      <c r="I19" s="3"/>
      <c r="J19" s="3"/>
      <c r="K19" s="3"/>
      <c r="L19" s="3"/>
      <c r="M19" s="3"/>
      <c r="N19" s="3"/>
      <c r="O19" s="3"/>
      <c r="P19" s="84"/>
      <c r="Q19" s="84"/>
    </row>
    <row r="20" spans="2:17" ht="16.5">
      <c r="B20" s="28">
        <v>2.6</v>
      </c>
      <c r="C20" s="29" t="s">
        <v>97</v>
      </c>
      <c r="D20" s="30"/>
      <c r="E20" s="3"/>
      <c r="F20" s="3"/>
      <c r="G20" s="3"/>
      <c r="H20" s="3"/>
      <c r="I20" s="3"/>
      <c r="J20" s="3"/>
      <c r="K20" s="3"/>
      <c r="L20" s="3"/>
      <c r="M20" s="3"/>
      <c r="N20" s="3"/>
      <c r="O20" s="3"/>
      <c r="P20" s="84"/>
      <c r="Q20" s="84"/>
    </row>
    <row r="21" spans="2:17" ht="16.5">
      <c r="B21" s="9"/>
      <c r="C21" s="7"/>
      <c r="D21" s="5"/>
      <c r="E21" s="5"/>
      <c r="F21" s="5"/>
      <c r="G21" s="5"/>
      <c r="H21" s="5"/>
      <c r="I21" s="5"/>
      <c r="J21" s="5"/>
      <c r="K21" s="5"/>
      <c r="L21" s="5"/>
      <c r="M21" s="5"/>
      <c r="N21" s="5"/>
      <c r="O21" s="5"/>
      <c r="P21" s="5"/>
      <c r="Q21" s="5"/>
    </row>
    <row r="22" spans="2:17" ht="16.5">
      <c r="B22" s="9"/>
      <c r="C22" s="37" t="s">
        <v>127</v>
      </c>
      <c r="D22">
        <f aca="true" t="shared" si="0" ref="D22:N22">COUNTIF(D8:D20,-1)</f>
        <v>0</v>
      </c>
      <c r="E22">
        <f t="shared" si="0"/>
        <v>0</v>
      </c>
      <c r="F22">
        <f t="shared" si="0"/>
        <v>0</v>
      </c>
      <c r="G22">
        <f t="shared" si="0"/>
        <v>0</v>
      </c>
      <c r="H22">
        <f t="shared" si="0"/>
        <v>0</v>
      </c>
      <c r="I22">
        <f t="shared" si="0"/>
        <v>0</v>
      </c>
      <c r="J22">
        <f t="shared" si="0"/>
        <v>0</v>
      </c>
      <c r="K22">
        <f t="shared" si="0"/>
        <v>0</v>
      </c>
      <c r="L22">
        <f t="shared" si="0"/>
        <v>0</v>
      </c>
      <c r="M22">
        <f t="shared" si="0"/>
        <v>0</v>
      </c>
      <c r="N22">
        <f t="shared" si="0"/>
        <v>0</v>
      </c>
      <c r="O22">
        <f>COUNTIF(O8:O20,-1)</f>
        <v>0</v>
      </c>
      <c r="P22" s="5">
        <f>COUNTIF(P8:P20,-1)</f>
        <v>0</v>
      </c>
      <c r="Q22" s="5">
        <f>COUNTIF(Q8:Q20,-1)</f>
        <v>0</v>
      </c>
    </row>
    <row r="23" spans="2:17" ht="16.5">
      <c r="B23" s="9"/>
      <c r="C23" s="37" t="s">
        <v>128</v>
      </c>
      <c r="D23">
        <f aca="true" t="shared" si="1" ref="D23:N23">COUNTIF(D8:D20,0)</f>
        <v>0</v>
      </c>
      <c r="E23">
        <f t="shared" si="1"/>
        <v>0</v>
      </c>
      <c r="F23">
        <f t="shared" si="1"/>
        <v>0</v>
      </c>
      <c r="G23">
        <f t="shared" si="1"/>
        <v>0</v>
      </c>
      <c r="H23">
        <f t="shared" si="1"/>
        <v>0</v>
      </c>
      <c r="I23">
        <f t="shared" si="1"/>
        <v>0</v>
      </c>
      <c r="J23">
        <f t="shared" si="1"/>
        <v>0</v>
      </c>
      <c r="K23">
        <f t="shared" si="1"/>
        <v>0</v>
      </c>
      <c r="L23">
        <f t="shared" si="1"/>
        <v>0</v>
      </c>
      <c r="M23">
        <f t="shared" si="1"/>
        <v>0</v>
      </c>
      <c r="N23">
        <f t="shared" si="1"/>
        <v>0</v>
      </c>
      <c r="O23">
        <f>COUNTIF(O8:O20,0)</f>
        <v>0</v>
      </c>
      <c r="P23" s="5">
        <f>COUNTIF(P8:P20,0)</f>
        <v>0</v>
      </c>
      <c r="Q23" s="5">
        <f>COUNTIF(Q8:Q20,0)</f>
        <v>0</v>
      </c>
    </row>
    <row r="24" spans="2:17" ht="16.5">
      <c r="B24" s="9"/>
      <c r="C24" s="37" t="s">
        <v>129</v>
      </c>
      <c r="D24">
        <f aca="true" t="shared" si="2" ref="D24:O24">COUNTIF(D8:D20,1)</f>
        <v>0</v>
      </c>
      <c r="E24">
        <f t="shared" si="2"/>
        <v>0</v>
      </c>
      <c r="F24">
        <f t="shared" si="2"/>
        <v>0</v>
      </c>
      <c r="G24">
        <f t="shared" si="2"/>
        <v>0</v>
      </c>
      <c r="H24">
        <f t="shared" si="2"/>
        <v>0</v>
      </c>
      <c r="I24">
        <f t="shared" si="2"/>
        <v>0</v>
      </c>
      <c r="J24">
        <f t="shared" si="2"/>
        <v>0</v>
      </c>
      <c r="K24">
        <f t="shared" si="2"/>
        <v>0</v>
      </c>
      <c r="L24">
        <f t="shared" si="2"/>
        <v>0</v>
      </c>
      <c r="M24">
        <f t="shared" si="2"/>
        <v>0</v>
      </c>
      <c r="N24">
        <f t="shared" si="2"/>
        <v>0</v>
      </c>
      <c r="O24">
        <f t="shared" si="2"/>
        <v>0</v>
      </c>
      <c r="P24" s="5">
        <f>COUNTIF(P8:P20,1)</f>
        <v>0</v>
      </c>
      <c r="Q24" s="5">
        <f>COUNTIF(Q8:Q20,1)</f>
        <v>0</v>
      </c>
    </row>
    <row r="25" spans="2:17" ht="16.5">
      <c r="B25" s="9"/>
      <c r="C25" s="37"/>
      <c r="E25" s="5"/>
      <c r="G25" s="5"/>
      <c r="I25" s="5"/>
      <c r="O25" s="5"/>
      <c r="P25" s="5"/>
      <c r="Q25" s="5"/>
    </row>
    <row r="26" spans="1:3" ht="12.75">
      <c r="A26" s="32"/>
      <c r="B26" s="32"/>
      <c r="C26" s="1"/>
    </row>
    <row r="27" ht="12.75">
      <c r="C27" s="35"/>
    </row>
    <row r="28" spans="2:17" ht="12.75">
      <c r="B28" s="89"/>
      <c r="C28" s="89"/>
      <c r="D28" s="89"/>
      <c r="E28" s="89"/>
      <c r="F28" s="89"/>
      <c r="G28" s="89"/>
      <c r="H28" s="89"/>
      <c r="I28" s="89"/>
      <c r="J28" s="89"/>
      <c r="K28" s="89"/>
      <c r="L28" s="89"/>
      <c r="M28" s="89"/>
      <c r="N28" s="89"/>
      <c r="O28" s="89"/>
      <c r="P28" s="89"/>
      <c r="Q28" s="89"/>
    </row>
    <row r="29" spans="2:17" ht="12.75">
      <c r="B29" s="89"/>
      <c r="C29" s="89"/>
      <c r="D29" s="89"/>
      <c r="E29" s="89"/>
      <c r="F29" s="89"/>
      <c r="G29" s="89"/>
      <c r="H29" s="89"/>
      <c r="I29" s="89"/>
      <c r="J29" s="89"/>
      <c r="K29" s="89"/>
      <c r="L29" s="89"/>
      <c r="M29" s="89"/>
      <c r="N29" s="89"/>
      <c r="O29" s="89"/>
      <c r="P29" s="89"/>
      <c r="Q29" s="89"/>
    </row>
    <row r="30" spans="2:17" ht="12.75">
      <c r="B30" s="89"/>
      <c r="C30" s="89"/>
      <c r="D30" s="89"/>
      <c r="E30" s="89"/>
      <c r="F30" s="89"/>
      <c r="G30" s="89"/>
      <c r="H30" s="89"/>
      <c r="I30" s="89"/>
      <c r="J30" s="89"/>
      <c r="K30" s="89"/>
      <c r="L30" s="89"/>
      <c r="M30" s="89"/>
      <c r="N30" s="89"/>
      <c r="O30" s="89"/>
      <c r="P30" s="89"/>
      <c r="Q30" s="89"/>
    </row>
    <row r="31" spans="2:17" ht="12.75">
      <c r="B31" s="89"/>
      <c r="C31" s="89"/>
      <c r="D31" s="89"/>
      <c r="E31" s="89"/>
      <c r="F31" s="89"/>
      <c r="G31" s="89"/>
      <c r="H31" s="89"/>
      <c r="I31" s="89"/>
      <c r="J31" s="89"/>
      <c r="K31" s="89"/>
      <c r="L31" s="89"/>
      <c r="M31" s="89"/>
      <c r="N31" s="89"/>
      <c r="O31" s="89"/>
      <c r="P31" s="89"/>
      <c r="Q31" s="89"/>
    </row>
    <row r="32" spans="2:17" ht="12.75">
      <c r="B32" s="89"/>
      <c r="C32" s="89"/>
      <c r="D32" s="89"/>
      <c r="E32" s="89"/>
      <c r="F32" s="89"/>
      <c r="G32" s="89"/>
      <c r="H32" s="89"/>
      <c r="I32" s="89"/>
      <c r="J32" s="89"/>
      <c r="K32" s="89"/>
      <c r="L32" s="89"/>
      <c r="M32" s="89"/>
      <c r="N32" s="89"/>
      <c r="O32" s="89"/>
      <c r="P32" s="89"/>
      <c r="Q32" s="89"/>
    </row>
  </sheetData>
  <mergeCells count="6">
    <mergeCell ref="B30:Q30"/>
    <mergeCell ref="B31:Q31"/>
    <mergeCell ref="B32:Q32"/>
    <mergeCell ref="A1:C1"/>
    <mergeCell ref="B28:Q28"/>
    <mergeCell ref="B29:Q2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41"/>
  <sheetViews>
    <sheetView zoomScale="75" zoomScaleNormal="75" workbookViewId="0" topLeftCell="A1">
      <selection activeCell="D5" sqref="D5"/>
    </sheetView>
  </sheetViews>
  <sheetFormatPr defaultColWidth="9.140625" defaultRowHeight="12.75"/>
  <cols>
    <col min="2" max="3" width="12.8515625" style="0" customWidth="1"/>
    <col min="4" max="4" width="44.28125" style="0" customWidth="1"/>
    <col min="5" max="5" width="30.7109375" style="0" customWidth="1"/>
    <col min="8" max="8" width="9.140625" style="64" customWidth="1"/>
  </cols>
  <sheetData>
    <row r="1" ht="12.75">
      <c r="A1" t="str">
        <f>'Document Index'!A1</f>
        <v>00245r2P802-15_TG3-Proposal-Evaluations</v>
      </c>
    </row>
    <row r="3" ht="51.75" customHeight="1">
      <c r="D3" s="1" t="s">
        <v>119</v>
      </c>
    </row>
    <row r="5" spans="2:3" ht="15">
      <c r="B5" s="33" t="s">
        <v>115</v>
      </c>
      <c r="C5" s="33"/>
    </row>
    <row r="6" spans="1:8" ht="12.75">
      <c r="A6" s="39" t="s">
        <v>149</v>
      </c>
      <c r="B6" s="39" t="s">
        <v>140</v>
      </c>
      <c r="C6" s="39" t="s">
        <v>0</v>
      </c>
      <c r="D6" s="39" t="s">
        <v>116</v>
      </c>
      <c r="E6" s="39" t="s">
        <v>117</v>
      </c>
      <c r="F6" s="39" t="s">
        <v>118</v>
      </c>
      <c r="G6" s="39"/>
      <c r="H6" s="86" t="s">
        <v>144</v>
      </c>
    </row>
    <row r="7" spans="1:8" s="1" customFormat="1" ht="38.25">
      <c r="A7" s="88">
        <v>36734</v>
      </c>
      <c r="B7" s="1" t="s">
        <v>26</v>
      </c>
      <c r="C7" s="1" t="s">
        <v>146</v>
      </c>
      <c r="D7" s="1" t="s">
        <v>147</v>
      </c>
      <c r="E7" s="1" t="s">
        <v>157</v>
      </c>
      <c r="H7" s="88"/>
    </row>
    <row r="8" spans="1:8" s="1" customFormat="1" ht="16.5" customHeight="1">
      <c r="A8" s="88">
        <v>36734</v>
      </c>
      <c r="B8" s="1" t="s">
        <v>150</v>
      </c>
      <c r="C8" s="1" t="s">
        <v>145</v>
      </c>
      <c r="D8" s="1" t="s">
        <v>152</v>
      </c>
      <c r="E8" s="1" t="s">
        <v>151</v>
      </c>
      <c r="H8" s="88">
        <v>36748</v>
      </c>
    </row>
    <row r="9" spans="1:8" s="1" customFormat="1" ht="15.75" customHeight="1">
      <c r="A9" s="88">
        <v>36734</v>
      </c>
      <c r="B9" s="1" t="s">
        <v>94</v>
      </c>
      <c r="C9" s="1" t="s">
        <v>145</v>
      </c>
      <c r="D9" s="1" t="s">
        <v>152</v>
      </c>
      <c r="E9" s="1" t="s">
        <v>148</v>
      </c>
      <c r="H9" s="88">
        <v>36781</v>
      </c>
    </row>
    <row r="10" s="1" customFormat="1" ht="12.75">
      <c r="H10" s="88"/>
    </row>
    <row r="11" s="1" customFormat="1" ht="12.75">
      <c r="H11" s="88"/>
    </row>
    <row r="12" s="1" customFormat="1" ht="12.75">
      <c r="H12" s="88"/>
    </row>
    <row r="13" s="1" customFormat="1" ht="12.75">
      <c r="H13" s="88"/>
    </row>
    <row r="14" s="1" customFormat="1" ht="12.75">
      <c r="H14" s="88"/>
    </row>
    <row r="15" s="1" customFormat="1" ht="12.75">
      <c r="H15" s="88"/>
    </row>
    <row r="16" s="1" customFormat="1" ht="12.75">
      <c r="H16" s="88"/>
    </row>
    <row r="17" s="1" customFormat="1" ht="12.75">
      <c r="H17" s="88"/>
    </row>
    <row r="18" spans="2:3" ht="15">
      <c r="B18" s="33" t="s">
        <v>120</v>
      </c>
      <c r="C18" s="33"/>
    </row>
    <row r="19" spans="1:8" ht="12.75">
      <c r="A19" s="39" t="s">
        <v>149</v>
      </c>
      <c r="B19" s="39" t="s">
        <v>140</v>
      </c>
      <c r="C19" s="39" t="s">
        <v>0</v>
      </c>
      <c r="D19" s="39" t="s">
        <v>116</v>
      </c>
      <c r="E19" s="39" t="s">
        <v>117</v>
      </c>
      <c r="F19" s="39" t="s">
        <v>118</v>
      </c>
      <c r="G19" s="39"/>
      <c r="H19" s="86" t="s">
        <v>144</v>
      </c>
    </row>
    <row r="20" s="1" customFormat="1" ht="12.75">
      <c r="H20" s="88"/>
    </row>
    <row r="21" s="1" customFormat="1" ht="12.75">
      <c r="H21" s="88"/>
    </row>
    <row r="22" s="1" customFormat="1" ht="12.75">
      <c r="H22" s="88"/>
    </row>
    <row r="23" s="1" customFormat="1" ht="12.75">
      <c r="H23" s="88"/>
    </row>
    <row r="24" s="1" customFormat="1" ht="12.75">
      <c r="H24" s="88"/>
    </row>
    <row r="25" s="1" customFormat="1" ht="12.75">
      <c r="H25" s="88"/>
    </row>
    <row r="26" s="1" customFormat="1" ht="12.75">
      <c r="H26" s="88"/>
    </row>
    <row r="27" s="1" customFormat="1" ht="12.75">
      <c r="H27" s="88"/>
    </row>
    <row r="28" s="1" customFormat="1" ht="12.75">
      <c r="H28" s="88"/>
    </row>
    <row r="29" spans="2:3" ht="15">
      <c r="B29" s="33" t="s">
        <v>121</v>
      </c>
      <c r="C29" s="33"/>
    </row>
    <row r="30" spans="1:8" ht="12.75">
      <c r="A30" s="39" t="s">
        <v>149</v>
      </c>
      <c r="B30" s="39" t="s">
        <v>140</v>
      </c>
      <c r="C30" s="39" t="s">
        <v>0</v>
      </c>
      <c r="D30" s="39" t="s">
        <v>116</v>
      </c>
      <c r="E30" s="39" t="s">
        <v>117</v>
      </c>
      <c r="F30" s="39" t="s">
        <v>118</v>
      </c>
      <c r="G30" s="39"/>
      <c r="H30" s="86" t="s">
        <v>144</v>
      </c>
    </row>
    <row r="31" s="1" customFormat="1" ht="12.75">
      <c r="H31" s="88"/>
    </row>
    <row r="32" s="1" customFormat="1" ht="12.75">
      <c r="H32" s="88"/>
    </row>
    <row r="33" s="1" customFormat="1" ht="12.75">
      <c r="H33" s="88"/>
    </row>
    <row r="34" s="1" customFormat="1" ht="12.75">
      <c r="H34" s="88"/>
    </row>
    <row r="35" s="1" customFormat="1" ht="12.75">
      <c r="H35" s="88"/>
    </row>
    <row r="36" s="1" customFormat="1" ht="12.75">
      <c r="H36" s="88"/>
    </row>
    <row r="37" s="1" customFormat="1" ht="12.75">
      <c r="H37" s="88"/>
    </row>
    <row r="38" s="1" customFormat="1" ht="12.75">
      <c r="H38" s="88"/>
    </row>
    <row r="39" s="1" customFormat="1" ht="12.75">
      <c r="H39" s="88"/>
    </row>
    <row r="40" s="1" customFormat="1" ht="12.75">
      <c r="H40" s="88"/>
    </row>
    <row r="41" s="1" customFormat="1" ht="12.75">
      <c r="H41" s="88"/>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00245r0P802-15_TG3-Proposal-Evaluations</dc:title>
  <dc:subject/>
  <dc:creator>Mary DuVal</dc:creator>
  <cp:keywords/>
  <dc:description/>
  <cp:lastModifiedBy>Mary DuVal</cp:lastModifiedBy>
  <cp:lastPrinted>2000-07-14T20:28:30Z</cp:lastPrinted>
  <dcterms:created xsi:type="dcterms:W3CDTF">2000-05-06T16:21:08Z</dcterms:created>
  <cp:category/>
  <cp:version/>
  <cp:contentType/>
  <cp:contentStatus/>
</cp:coreProperties>
</file>