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045" tabRatio="918" activeTab="0"/>
  </bookViews>
  <sheets>
    <sheet name="Document Index" sheetId="1" r:id="rId1"/>
    <sheet name="Proposal Self Evaluations" sheetId="2" r:id="rId2"/>
    <sheet name="Voting Member Evaluations" sheetId="3" r:id="rId3"/>
    <sheet name="PHY Sub-Committee Evaluations" sheetId="4" r:id="rId4"/>
    <sheet name="MAC Sub-Committee Evaluations" sheetId="5" r:id="rId5"/>
    <sheet name="SYS Sub-Committee Evaluations" sheetId="6" r:id="rId6"/>
    <sheet name="Discussion Items" sheetId="7" r:id="rId7"/>
  </sheets>
  <definedNames/>
  <calcPr fullCalcOnLoad="1"/>
</workbook>
</file>

<file path=xl/sharedStrings.xml><?xml version="1.0" encoding="utf-8"?>
<sst xmlns="http://schemas.openxmlformats.org/spreadsheetml/2006/main" count="726" uniqueCount="198">
  <si>
    <t>Criteria</t>
  </si>
  <si>
    <t>Unit Manufacturing Cost</t>
  </si>
  <si>
    <t>Interoperability</t>
  </si>
  <si>
    <t>Manufactureability</t>
  </si>
  <si>
    <t>Time to Market</t>
  </si>
  <si>
    <t>Regulatory Impact</t>
  </si>
  <si>
    <t>Maturity of Solution</t>
  </si>
  <si>
    <t>Scalability</t>
  </si>
  <si>
    <t>MAC</t>
  </si>
  <si>
    <t>Transparent to Upper Layer Protocols (TCP/IP)</t>
  </si>
  <si>
    <t>Simple Network Join/UnJoin Procedures for RF enabled devices</t>
  </si>
  <si>
    <t>Device Registration</t>
  </si>
  <si>
    <t>Data Transfer Types</t>
  </si>
  <si>
    <t>Topology</t>
  </si>
  <si>
    <t>Power Management Types</t>
  </si>
  <si>
    <t>Authentication</t>
  </si>
  <si>
    <t>Privacy</t>
  </si>
  <si>
    <t>Quality of Service</t>
  </si>
  <si>
    <t>PHY</t>
  </si>
  <si>
    <t>Size and Form Factor</t>
  </si>
  <si>
    <t>Frequency Band</t>
  </si>
  <si>
    <t>Range</t>
  </si>
  <si>
    <t>Sensitivity</t>
  </si>
  <si>
    <t>Delay Spread Tolerance</t>
  </si>
  <si>
    <t>Power Consumption</t>
  </si>
  <si>
    <t>Heberling</t>
  </si>
  <si>
    <t>Davis</t>
  </si>
  <si>
    <t>Kinney</t>
  </si>
  <si>
    <t>Karaoguz</t>
  </si>
  <si>
    <t>Skellern</t>
  </si>
  <si>
    <t>Proposal Type</t>
  </si>
  <si>
    <t>PPT/Doc</t>
  </si>
  <si>
    <t>General</t>
  </si>
  <si>
    <t>Solution</t>
  </si>
  <si>
    <t>Criteria Ref.</t>
  </si>
  <si>
    <t xml:space="preserve">Interference and Susceptibility </t>
  </si>
  <si>
    <t>Intermodulation Resistance</t>
  </si>
  <si>
    <t>2.2.2</t>
  </si>
  <si>
    <t>2.2.3</t>
  </si>
  <si>
    <t>Jamming Resistance</t>
  </si>
  <si>
    <t>Multiple Access</t>
  </si>
  <si>
    <t>Coexistence</t>
  </si>
  <si>
    <t>2.2.4</t>
  </si>
  <si>
    <t>2.2.5</t>
  </si>
  <si>
    <t>2.2.6</t>
  </si>
  <si>
    <t>2.4.1</t>
  </si>
  <si>
    <t>2.4.2</t>
  </si>
  <si>
    <t>2.4.3</t>
  </si>
  <si>
    <t>2.4.4</t>
  </si>
  <si>
    <t>Unique 48-Bit Address</t>
  </si>
  <si>
    <t>3.2.1</t>
  </si>
  <si>
    <t>3.2.2</t>
  </si>
  <si>
    <t>3.2.3</t>
  </si>
  <si>
    <t>3.3.2</t>
  </si>
  <si>
    <t>3.3.3</t>
  </si>
  <si>
    <t>3.5.1</t>
  </si>
  <si>
    <t>3.5.2</t>
  </si>
  <si>
    <t>3.5.3</t>
  </si>
  <si>
    <t>Access to a Portal</t>
  </si>
  <si>
    <t>3.5.4</t>
  </si>
  <si>
    <t>Master Redundancy</t>
  </si>
  <si>
    <t>3.6.2</t>
  </si>
  <si>
    <t>Loss of Connection</t>
  </si>
  <si>
    <t>3.6.3</t>
  </si>
  <si>
    <t>3.9.1</t>
  </si>
  <si>
    <t>3.9.2</t>
  </si>
  <si>
    <t>3.10</t>
  </si>
  <si>
    <t>Minimum MAC/PHY Throughput</t>
  </si>
  <si>
    <t>High End MAC/PHY Throughput</t>
  </si>
  <si>
    <t>Number of Simultaneously Operating Full-Throughput PANs</t>
  </si>
  <si>
    <t>Signal Acquisition Method</t>
  </si>
  <si>
    <t>4.2.1</t>
  </si>
  <si>
    <t>4.2.2</t>
  </si>
  <si>
    <t>4.8.2</t>
  </si>
  <si>
    <t>Power Consumption of MAC Controller</t>
  </si>
  <si>
    <t>Ad Hoc Network</t>
  </si>
  <si>
    <t>Maximum Number of Active Connections</t>
  </si>
  <si>
    <t>Minimum Delivered Data Throughput</t>
  </si>
  <si>
    <t>Dabak</t>
  </si>
  <si>
    <t>TU 8:30</t>
  </si>
  <si>
    <t>M 17:00</t>
  </si>
  <si>
    <t>TU 9:00</t>
  </si>
  <si>
    <t>TU 9:30</t>
  </si>
  <si>
    <t>TU 10:00</t>
  </si>
  <si>
    <t>M 17:30</t>
  </si>
  <si>
    <t>Day/Time in La Jolla</t>
  </si>
  <si>
    <t>W 8:00</t>
  </si>
  <si>
    <t>W 8:30</t>
  </si>
  <si>
    <t>W 9:00</t>
  </si>
  <si>
    <t>W 9:30</t>
  </si>
  <si>
    <t>TH 8:00</t>
  </si>
  <si>
    <t>TH 8:30</t>
  </si>
  <si>
    <t>Presenter/Doc Owner</t>
  </si>
  <si>
    <t>Allen/Carlson</t>
  </si>
  <si>
    <t>O'Farrell</t>
  </si>
  <si>
    <t>McCorkle/Rofheart</t>
  </si>
  <si>
    <t>Dydyk/de Courville</t>
  </si>
  <si>
    <t>Location Awareness</t>
  </si>
  <si>
    <t>High End Delivered Data Throughput</t>
  </si>
  <si>
    <t>This document contains the following worksheets:</t>
  </si>
  <si>
    <r>
      <t xml:space="preserve">1)  </t>
    </r>
    <r>
      <rPr>
        <b/>
        <i/>
        <sz val="10"/>
        <rFont val="Arial"/>
        <family val="2"/>
      </rPr>
      <t>Proposal Self Evaluations</t>
    </r>
    <r>
      <rPr>
        <sz val="10"/>
        <rFont val="Arial"/>
        <family val="0"/>
      </rPr>
      <t xml:space="preserve"> - This is the evaluation that each of the proposal presenters determined.  These values can only be changed by the presenter of the specific proposal.</t>
    </r>
  </si>
  <si>
    <r>
      <t xml:space="preserve">6)  </t>
    </r>
    <r>
      <rPr>
        <b/>
        <i/>
        <sz val="10"/>
        <rFont val="Arial"/>
        <family val="2"/>
      </rPr>
      <t>Discussion Items</t>
    </r>
    <r>
      <rPr>
        <sz val="10"/>
        <rFont val="Arial"/>
        <family val="0"/>
      </rPr>
      <t xml:space="preserve"> - This contains a summary of the discussions on self-evaluation values by the sub-committee.  This should list the issue, resolution and the number of any document submitted as additional technical evaluation.</t>
    </r>
  </si>
  <si>
    <r>
      <t xml:space="preserve">3)  </t>
    </r>
    <r>
      <rPr>
        <b/>
        <i/>
        <sz val="10"/>
        <rFont val="Arial"/>
        <family val="2"/>
      </rPr>
      <t>PHY Sub-Committee Evaluations</t>
    </r>
    <r>
      <rPr>
        <sz val="10"/>
        <rFont val="Arial"/>
        <family val="0"/>
      </rPr>
      <t xml:space="preserve"> - This is the evaluation agreed on by the PHY sub-committee.  These will address the PHY criteria (00110r11, section 4).  The General Solution section remains on this page since PHY only proposals were asked to evaluated against these values as well.  It is at the discretion of the PHY sub-committee to discuss any of these issues and pass the results to the SYS sub-committee as input to the system level evaluation.</t>
    </r>
  </si>
  <si>
    <r>
      <t xml:space="preserve">5)  </t>
    </r>
    <r>
      <rPr>
        <b/>
        <i/>
        <sz val="10"/>
        <rFont val="Arial"/>
        <family val="2"/>
      </rPr>
      <t>SYS Sub-Committee Evaluations</t>
    </r>
    <r>
      <rPr>
        <sz val="10"/>
        <rFont val="Arial"/>
        <family val="0"/>
      </rPr>
      <t xml:space="preserve"> - This is the evaluation agreed on by the SYS sub-committee.  These will only address the General Solution criteria (00110r11, section 2).  Inputs will be solicited from the MAC and PHY sub-committees.</t>
    </r>
  </si>
  <si>
    <t>208r0/209r0</t>
  </si>
  <si>
    <t>206r0/207r0</t>
  </si>
  <si>
    <t>201r0/225r0</t>
  </si>
  <si>
    <t>205r0/218r0</t>
  </si>
  <si>
    <t>214r1/215r0</t>
  </si>
  <si>
    <t>112r0/113r0</t>
  </si>
  <si>
    <t>210r1</t>
  </si>
  <si>
    <t>199r1/200r1</t>
  </si>
  <si>
    <t>195r4</t>
  </si>
  <si>
    <t>211r0</t>
  </si>
  <si>
    <t>196r2</t>
  </si>
  <si>
    <t xml:space="preserve">PHY Sub-Committee </t>
  </si>
  <si>
    <t>Issue</t>
  </si>
  <si>
    <t>Resolution</t>
  </si>
  <si>
    <t>Relevant Documents</t>
  </si>
  <si>
    <t>This is a summary of issues discussed in the sub-committee meetings.  If there is a discrepancy with the minutes from the meeting, the minutes take precedence.  Insert rows as needed.</t>
  </si>
  <si>
    <t xml:space="preserve">MAC Sub-Committee </t>
  </si>
  <si>
    <t xml:space="preserve">SYS Sub-Committee </t>
  </si>
  <si>
    <t xml:space="preserve">   Then starting in r2, the values will reflect the current sub-committee assessments.  </t>
  </si>
  <si>
    <t>Revisions:</t>
  </si>
  <si>
    <r>
      <t>r0</t>
    </r>
    <r>
      <rPr>
        <sz val="10"/>
        <rFont val="Arial"/>
        <family val="0"/>
      </rPr>
      <t xml:space="preserve"> - Nick Evans captured inputs based on presentations given in La Jolla.  This revision was distributed to the presenters to verify and provide input of their self evaluations.</t>
    </r>
  </si>
  <si>
    <r>
      <t xml:space="preserve">2)  </t>
    </r>
    <r>
      <rPr>
        <b/>
        <i/>
        <sz val="10"/>
        <rFont val="Arial"/>
        <family val="2"/>
      </rPr>
      <t>Voting Member Evaluations</t>
    </r>
    <r>
      <rPr>
        <sz val="10"/>
        <rFont val="Arial"/>
        <family val="0"/>
      </rPr>
      <t xml:space="preserve"> - This is based on the results of the work group voting member's inputs as evaluations to each of the proposals.  This will be a totaled value with the highest or lowest possible value being the number of voters submitting input.  Based on 180r1 slide 5 (present in La Jolla meeting), this input is due on 7/28/00.</t>
    </r>
  </si>
  <si>
    <r>
      <t xml:space="preserve">4)  </t>
    </r>
    <r>
      <rPr>
        <b/>
        <i/>
        <sz val="10"/>
        <rFont val="Arial"/>
        <family val="2"/>
      </rPr>
      <t>MAC Sub-Committee Evaluations</t>
    </r>
    <r>
      <rPr>
        <sz val="10"/>
        <rFont val="Arial"/>
        <family val="0"/>
      </rPr>
      <t xml:space="preserve"> - This is the evaluation agreed on by the MAC sub-committee.  These will address the MAC criteria (00110r11, section 3).  Some of the General Solution section remains on this page since MAC only proposals were asked to evaluated against these values as well.  It is at the discretion of the MAC sub-committee to discuss any of these issues and pass the results to the SYS sub-committee as input to the system level evaluation.</t>
    </r>
  </si>
  <si>
    <t>Total -'s</t>
  </si>
  <si>
    <t>Total 0's</t>
  </si>
  <si>
    <t>Total +'s</t>
  </si>
  <si>
    <t>Self Proposals verified by</t>
  </si>
  <si>
    <t>Rick Alfvin</t>
  </si>
  <si>
    <t>Anand Dabak</t>
  </si>
  <si>
    <t>David Skellern</t>
  </si>
  <si>
    <t>Pat Kinney</t>
  </si>
  <si>
    <t>Jeyhan Karaoguz</t>
  </si>
  <si>
    <t>Martin Rofheart</t>
  </si>
  <si>
    <t xml:space="preserve"> </t>
  </si>
  <si>
    <t>Marc de Courville</t>
  </si>
  <si>
    <t xml:space="preserve">Note (r0 &amp; r1 only):  The current (-1, 0, 1) values are based on the r0 determination of the self evaluation.  These will be changed as the presenters confirm their self-evaluation (r1).  </t>
  </si>
  <si>
    <t>Proposal</t>
  </si>
  <si>
    <r>
      <t>r1</t>
    </r>
    <r>
      <rPr>
        <sz val="10"/>
        <rFont val="Arial"/>
        <family val="0"/>
      </rPr>
      <t xml:space="preserve"> - Captured the inputs from the presenters on their self evaluations.  These evaluations can only be changed through notice from a presenter.  The only presenters not verifying were Davis, O'Farrell, Rypinski.</t>
    </r>
  </si>
  <si>
    <t>?</t>
  </si>
  <si>
    <t>Due Date</t>
  </si>
  <si>
    <t>Size and Form</t>
  </si>
  <si>
    <t>all</t>
  </si>
  <si>
    <t>Scoring of PHY proposal not provided by presenter</t>
  </si>
  <si>
    <t>Assigned "?"</t>
  </si>
  <si>
    <t>Mtg Date</t>
  </si>
  <si>
    <t>de Courville</t>
  </si>
  <si>
    <t>Assigned "?" and asked for more info</t>
  </si>
  <si>
    <t>Self-evaluation cannot be verified without more info</t>
  </si>
  <si>
    <t>Rios</t>
  </si>
  <si>
    <r>
      <t>r2</t>
    </r>
    <r>
      <rPr>
        <sz val="10"/>
        <rFont val="Arial"/>
        <family val="0"/>
      </rPr>
      <t xml:space="preserve"> - Captured additional inputs on self-evaluation of Dabak proposal and inputs from July 27 PHY subcommittee concall. Rios proposal restored to all worksheets.</t>
    </r>
  </si>
  <si>
    <t>197r0</t>
  </si>
  <si>
    <t>Walt Davis</t>
  </si>
  <si>
    <t>Assigned "?s" - Received presenter feedback, filled in undiscussed criteria (left size and form a "?")</t>
  </si>
  <si>
    <t>Assessment Complete</t>
  </si>
  <si>
    <t>Join/Unjoin</t>
  </si>
  <si>
    <t>Registration</t>
  </si>
  <si>
    <t>Transfer Types</t>
  </si>
  <si>
    <t>Existing docs don't support self-evaluation</t>
  </si>
  <si>
    <t>Assigned -1</t>
  </si>
  <si>
    <t>Assigned 0</t>
  </si>
  <si>
    <t>Assigned ? pending further info</t>
  </si>
  <si>
    <t>yes</t>
  </si>
  <si>
    <t>Each proposal is requested to provide more information on size/form factor</t>
  </si>
  <si>
    <t>All</t>
  </si>
  <si>
    <t>Min. MAC/PHY Throughput</t>
  </si>
  <si>
    <t>Is a 10% MAC overhead possible?</t>
  </si>
  <si>
    <t>20 Mbps exactly is impossible.  Therefore, the value should be a -1 or 1.</t>
  </si>
  <si>
    <t>Assigned "1" value</t>
  </si>
  <si>
    <t>Assigned "-1" value</t>
  </si>
  <si>
    <t>MAC overhead would bring the MAC/PHY throughput below 20 Mbps</t>
  </si>
  <si>
    <t>Yes</t>
  </si>
  <si>
    <t>Davis, de Courville, Skellern</t>
  </si>
  <si>
    <t>A -1 value is not valid and should be a 0</t>
  </si>
  <si>
    <t>Assigned "0" value to all "-1" values</t>
  </si>
  <si>
    <t>Done</t>
  </si>
  <si>
    <t>Note:  A block colored green indicates information that changed from one revision to another</t>
  </si>
  <si>
    <r>
      <t>r3</t>
    </r>
    <r>
      <rPr>
        <sz val="10"/>
        <rFont val="Arial"/>
        <family val="0"/>
      </rPr>
      <t xml:space="preserve"> - Captured inputs from August 1 MAC subcommittee concall and August 3 PHY subcommittee concall.  Added a column on MAC and PHY pages to trace criteria discussions that are complete. </t>
    </r>
  </si>
  <si>
    <t>00245r4P802-15_TG3-Proposal-Evaluations</t>
  </si>
  <si>
    <t>No. of Simultaneously Operating Full-Throughput PANs</t>
  </si>
  <si>
    <t>Assigned "?" pending more info</t>
  </si>
  <si>
    <t>Need more info on power spectral densities</t>
  </si>
  <si>
    <t>Assigned "?" pending further info</t>
  </si>
  <si>
    <t>McCorkle</t>
  </si>
  <si>
    <t>de Courville, Rios</t>
  </si>
  <si>
    <t>A score of "1" is not possible for this criterion</t>
  </si>
  <si>
    <t>Assigned "0" to both</t>
  </si>
  <si>
    <t>update to doc 215</t>
  </si>
  <si>
    <t>Davis, de Courville</t>
  </si>
  <si>
    <t>Self-evaluation cannot be verified without more info on receive power</t>
  </si>
  <si>
    <t>Self-evaluation cannot be verified without more info on breakdown of transmit and receive power by block</t>
  </si>
  <si>
    <t>Proposal can't have 4 full rate simultaneous networks</t>
  </si>
  <si>
    <r>
      <t>r4</t>
    </r>
    <r>
      <rPr>
        <sz val="10"/>
        <rFont val="Arial"/>
        <family val="0"/>
      </rPr>
      <t xml:space="preserve"> - Captured inputs from August 10 PHY subcommittee concall. (The August 8 MAC subcommittee concall adjourned without discussion of proposals.) Voting Member Evaluation worksheet populated with results from voter evals, which required reformatting to include three columns (-1, 0, 1) for each proposal with regard to each individual criterion. This format enables the representation of compiled raw data from voter evals.</t>
    </r>
  </si>
  <si>
    <t>Reference: 00279r0</t>
  </si>
  <si>
    <t>NOTE: Results are based on 10 voters' submission of 00226r2, which did not request the evaluation of Rios's proposal, and 1 voter's submission of 00226r3, which did request the evaluation of Rios's proposal.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</si>
</sst>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11">
    <font>
      <sz val="10"/>
      <name val="Arial"/>
      <family val="0"/>
    </font>
    <font>
      <b/>
      <sz val="12"/>
      <name val="Arial"/>
      <family val="2"/>
    </font>
    <font>
      <b/>
      <i/>
      <sz val="10"/>
      <name val="Arial"/>
      <family val="2"/>
    </font>
    <font>
      <b/>
      <sz val="10"/>
      <name val="Arial"/>
      <family val="2"/>
    </font>
    <font>
      <sz val="13"/>
      <name val="Arial"/>
      <family val="2"/>
    </font>
    <font>
      <sz val="11"/>
      <name val="Arial"/>
      <family val="2"/>
    </font>
    <font>
      <b/>
      <sz val="13"/>
      <name val="Arial"/>
      <family val="2"/>
    </font>
    <font>
      <sz val="10"/>
      <color indexed="10"/>
      <name val="Arial"/>
      <family val="2"/>
    </font>
    <font>
      <b/>
      <sz val="10"/>
      <color indexed="10"/>
      <name val="Arial"/>
      <family val="2"/>
    </font>
    <font>
      <b/>
      <i/>
      <sz val="12"/>
      <name val="Arial"/>
      <family val="2"/>
    </font>
    <font>
      <sz val="14"/>
      <name val="Arial"/>
      <family val="2"/>
    </font>
  </fonts>
  <fills count="4">
    <fill>
      <patternFill/>
    </fill>
    <fill>
      <patternFill patternType="gray125"/>
    </fill>
    <fill>
      <patternFill patternType="solid">
        <fgColor indexed="9"/>
        <bgColor indexed="64"/>
      </patternFill>
    </fill>
    <fill>
      <patternFill patternType="solid">
        <fgColor indexed="11"/>
        <bgColor indexed="64"/>
      </patternFill>
    </fill>
  </fills>
  <borders count="15">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1" xfId="0" applyBorder="1" applyAlignment="1">
      <alignment/>
    </xf>
    <xf numFmtId="0" fontId="3" fillId="0" borderId="0" xfId="0" applyFont="1" applyAlignment="1">
      <alignment/>
    </xf>
    <xf numFmtId="0" fontId="0" fillId="0" borderId="0" xfId="0" applyBorder="1" applyAlignment="1">
      <alignment/>
    </xf>
    <xf numFmtId="0" fontId="4" fillId="0" borderId="2" xfId="0" applyFont="1" applyBorder="1" applyAlignment="1">
      <alignment wrapText="1"/>
    </xf>
    <xf numFmtId="0" fontId="4" fillId="0" borderId="0" xfId="0" applyFont="1" applyBorder="1" applyAlignment="1">
      <alignment wrapText="1"/>
    </xf>
    <xf numFmtId="0" fontId="2" fillId="0" borderId="0" xfId="0" applyFont="1" applyAlignment="1">
      <alignment vertical="top"/>
    </xf>
    <xf numFmtId="0" fontId="4" fillId="0" borderId="0" xfId="0" applyFont="1" applyBorder="1" applyAlignment="1">
      <alignment horizontal="center" vertical="top"/>
    </xf>
    <xf numFmtId="0" fontId="4" fillId="0" borderId="2" xfId="0" applyFont="1" applyBorder="1" applyAlignment="1">
      <alignment vertical="top" wrapText="1"/>
    </xf>
    <xf numFmtId="0" fontId="1" fillId="0" borderId="0" xfId="0" applyFont="1" applyBorder="1" applyAlignment="1">
      <alignment wrapText="1"/>
    </xf>
    <xf numFmtId="0" fontId="6" fillId="0" borderId="0" xfId="0" applyFont="1" applyBorder="1" applyAlignment="1">
      <alignment horizontal="right" wrapText="1"/>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0" fontId="4" fillId="0" borderId="1" xfId="0" applyFont="1" applyBorder="1" applyAlignment="1">
      <alignment horizontal="center"/>
    </xf>
    <xf numFmtId="0" fontId="0" fillId="0" borderId="0" xfId="0" applyAlignment="1">
      <alignment/>
    </xf>
    <xf numFmtId="0" fontId="3" fillId="0" borderId="0" xfId="0" applyFont="1" applyAlignment="1">
      <alignment horizontal="right"/>
    </xf>
    <xf numFmtId="0" fontId="0" fillId="0" borderId="4" xfId="0" applyBorder="1" applyAlignment="1">
      <alignment horizontal="center"/>
    </xf>
    <xf numFmtId="0" fontId="0" fillId="0" borderId="5" xfId="0" applyBorder="1" applyAlignment="1">
      <alignment horizontal="center"/>
    </xf>
    <xf numFmtId="0" fontId="4" fillId="0" borderId="2"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0" fillId="0" borderId="1" xfId="0" applyFont="1" applyBorder="1" applyAlignment="1">
      <alignment horizontal="center"/>
    </xf>
    <xf numFmtId="0" fontId="4" fillId="0" borderId="8" xfId="0" applyFont="1" applyBorder="1" applyAlignment="1">
      <alignment horizontal="center" vertical="top"/>
    </xf>
    <xf numFmtId="0" fontId="4" fillId="0" borderId="6" xfId="0" applyFont="1" applyBorder="1" applyAlignment="1">
      <alignment wrapText="1"/>
    </xf>
    <xf numFmtId="0" fontId="4" fillId="0" borderId="9" xfId="0" applyFont="1" applyBorder="1" applyAlignment="1">
      <alignment horizontal="center" vertical="top"/>
    </xf>
    <xf numFmtId="0" fontId="4" fillId="0" borderId="4" xfId="0" applyFont="1" applyBorder="1" applyAlignment="1">
      <alignment wrapText="1"/>
    </xf>
    <xf numFmtId="0" fontId="0" fillId="0" borderId="2" xfId="0" applyBorder="1" applyAlignment="1">
      <alignment/>
    </xf>
    <xf numFmtId="0" fontId="1" fillId="0" borderId="0" xfId="0" applyFont="1" applyAlignment="1">
      <alignment wrapText="1"/>
    </xf>
    <xf numFmtId="0" fontId="8" fillId="0" borderId="0" xfId="0" applyFont="1" applyAlignment="1">
      <alignment/>
    </xf>
    <xf numFmtId="0" fontId="9" fillId="0" borderId="0" xfId="0" applyFont="1" applyAlignment="1">
      <alignment/>
    </xf>
    <xf numFmtId="0" fontId="0" fillId="0" borderId="1" xfId="0" applyFont="1" applyBorder="1" applyAlignment="1">
      <alignment/>
    </xf>
    <xf numFmtId="0" fontId="8" fillId="0" borderId="0" xfId="0" applyFont="1" applyAlignment="1">
      <alignment/>
    </xf>
    <xf numFmtId="0" fontId="2" fillId="0" borderId="0" xfId="0" applyFont="1" applyAlignment="1">
      <alignment wrapText="1"/>
    </xf>
    <xf numFmtId="0" fontId="4" fillId="0" borderId="0" xfId="0" applyFont="1" applyBorder="1" applyAlignment="1">
      <alignment horizontal="right" wrapText="1"/>
    </xf>
    <xf numFmtId="49" fontId="4" fillId="0" borderId="0" xfId="0" applyNumberFormat="1" applyFont="1" applyBorder="1" applyAlignment="1">
      <alignment horizontal="center" vertical="top"/>
    </xf>
    <xf numFmtId="0" fontId="0" fillId="0" borderId="10" xfId="0" applyBorder="1" applyAlignment="1">
      <alignment/>
    </xf>
    <xf numFmtId="0" fontId="0" fillId="0" borderId="1" xfId="0" applyFont="1" applyFill="1" applyBorder="1" applyAlignment="1">
      <alignment horizontal="center"/>
    </xf>
    <xf numFmtId="0" fontId="0" fillId="0" borderId="0" xfId="0" applyFont="1" applyFill="1" applyBorder="1" applyAlignment="1">
      <alignment horizontal="center"/>
    </xf>
    <xf numFmtId="0" fontId="4" fillId="0" borderId="0" xfId="0" applyFont="1" applyBorder="1" applyAlignment="1">
      <alignment horizontal="center" vertical="top" wrapText="1"/>
    </xf>
    <xf numFmtId="2" fontId="0" fillId="0" borderId="0" xfId="0" applyNumberFormat="1" applyBorder="1" applyAlignment="1">
      <alignment/>
    </xf>
    <xf numFmtId="0" fontId="0" fillId="0" borderId="0" xfId="0" applyBorder="1" applyAlignment="1">
      <alignment/>
    </xf>
    <xf numFmtId="0" fontId="0" fillId="0" borderId="0" xfId="0" applyFont="1" applyFill="1" applyBorder="1" applyAlignment="1">
      <alignment horizontal="right"/>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2" fontId="0" fillId="0" borderId="0" xfId="0" applyNumberFormat="1" applyBorder="1" applyAlignment="1">
      <alignment horizontal="center"/>
    </xf>
    <xf numFmtId="0" fontId="0" fillId="0" borderId="0" xfId="0" applyAlignment="1">
      <alignment horizontal="center" wrapText="1"/>
    </xf>
    <xf numFmtId="0" fontId="0" fillId="0" borderId="1" xfId="0" applyFill="1" applyBorder="1" applyAlignment="1">
      <alignment horizontal="center"/>
    </xf>
    <xf numFmtId="0" fontId="0" fillId="0" borderId="0" xfId="0" applyFill="1" applyBorder="1" applyAlignment="1">
      <alignment horizontal="center"/>
    </xf>
    <xf numFmtId="0" fontId="7" fillId="0" borderId="1" xfId="0" applyFont="1" applyBorder="1" applyAlignment="1">
      <alignment horizontal="center"/>
    </xf>
    <xf numFmtId="0" fontId="0" fillId="0" borderId="7" xfId="0" applyBorder="1" applyAlignment="1">
      <alignment/>
    </xf>
    <xf numFmtId="0" fontId="0" fillId="0" borderId="7" xfId="0" applyFont="1" applyFill="1" applyBorder="1" applyAlignment="1">
      <alignment horizontal="right"/>
    </xf>
    <xf numFmtId="0" fontId="0" fillId="0" borderId="5" xfId="0" applyBorder="1" applyAlignment="1">
      <alignment/>
    </xf>
    <xf numFmtId="0" fontId="0" fillId="0" borderId="5" xfId="0" applyFont="1" applyFill="1" applyBorder="1" applyAlignment="1">
      <alignment horizontal="right"/>
    </xf>
    <xf numFmtId="0" fontId="0" fillId="0" borderId="11" xfId="0" applyBorder="1" applyAlignment="1">
      <alignment/>
    </xf>
    <xf numFmtId="0" fontId="0" fillId="0" borderId="11" xfId="0" applyFont="1" applyFill="1" applyBorder="1" applyAlignment="1">
      <alignment horizontal="right"/>
    </xf>
    <xf numFmtId="16" fontId="0" fillId="0" borderId="0" xfId="0" applyNumberFormat="1" applyAlignment="1">
      <alignment/>
    </xf>
    <xf numFmtId="0" fontId="0" fillId="0" borderId="0" xfId="0" applyBorder="1" applyAlignment="1">
      <alignment horizontal="left"/>
    </xf>
    <xf numFmtId="0" fontId="0" fillId="0" borderId="9" xfId="0" applyBorder="1" applyAlignment="1">
      <alignment horizontal="center"/>
    </xf>
    <xf numFmtId="0" fontId="0" fillId="0" borderId="1" xfId="0" applyBorder="1" applyAlignment="1">
      <alignment/>
    </xf>
    <xf numFmtId="16" fontId="0" fillId="0" borderId="10" xfId="0" applyNumberFormat="1" applyBorder="1" applyAlignment="1">
      <alignment/>
    </xf>
    <xf numFmtId="2" fontId="0" fillId="0" borderId="0" xfId="0" applyNumberFormat="1" applyBorder="1" applyAlignment="1">
      <alignment/>
    </xf>
    <xf numFmtId="16" fontId="0" fillId="0" borderId="0" xfId="0" applyNumberFormat="1" applyAlignment="1">
      <alignment wrapText="1"/>
    </xf>
    <xf numFmtId="0" fontId="0" fillId="2" borderId="9" xfId="0" applyFill="1" applyBorder="1" applyAlignment="1">
      <alignment horizontal="left"/>
    </xf>
    <xf numFmtId="0" fontId="5" fillId="2" borderId="3" xfId="0" applyFont="1" applyFill="1" applyBorder="1" applyAlignment="1">
      <alignment horizontal="center"/>
    </xf>
    <xf numFmtId="0" fontId="4" fillId="2" borderId="3" xfId="0" applyFont="1" applyFill="1" applyBorder="1" applyAlignment="1">
      <alignment horizontal="center"/>
    </xf>
    <xf numFmtId="0" fontId="5" fillId="2" borderId="8" xfId="0" applyFont="1" applyFill="1" applyBorder="1" applyAlignment="1">
      <alignment horizontal="center"/>
    </xf>
    <xf numFmtId="0" fontId="0" fillId="2" borderId="0" xfId="0"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3" borderId="1" xfId="0" applyFont="1" applyFill="1" applyBorder="1" applyAlignment="1">
      <alignment horizontal="center"/>
    </xf>
    <xf numFmtId="0" fontId="0" fillId="2" borderId="5" xfId="0" applyFill="1" applyBorder="1" applyAlignment="1">
      <alignment/>
    </xf>
    <xf numFmtId="0" fontId="0" fillId="2" borderId="9" xfId="0" applyFill="1" applyBorder="1" applyAlignment="1">
      <alignment horizontal="center"/>
    </xf>
    <xf numFmtId="0" fontId="5" fillId="2" borderId="1" xfId="0" applyFont="1" applyFill="1" applyBorder="1" applyAlignment="1">
      <alignment horizontal="center"/>
    </xf>
    <xf numFmtId="0" fontId="4" fillId="2" borderId="1" xfId="0" applyFont="1" applyFill="1" applyBorder="1" applyAlignment="1">
      <alignment horizontal="center"/>
    </xf>
    <xf numFmtId="0" fontId="5" fillId="2" borderId="7" xfId="0" applyFont="1" applyFill="1" applyBorder="1" applyAlignment="1">
      <alignment horizontal="center"/>
    </xf>
    <xf numFmtId="0" fontId="0" fillId="2" borderId="0" xfId="0"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1" xfId="0" applyFill="1" applyBorder="1" applyAlignment="1">
      <alignment/>
    </xf>
    <xf numFmtId="0" fontId="0" fillId="2" borderId="1" xfId="0" applyFont="1" applyFill="1" applyBorder="1" applyAlignment="1">
      <alignment horizontal="center"/>
    </xf>
    <xf numFmtId="0" fontId="0" fillId="0" borderId="1" xfId="0" applyFont="1" applyBorder="1" applyAlignment="1">
      <alignment horizontal="left"/>
    </xf>
    <xf numFmtId="16" fontId="0" fillId="0" borderId="0" xfId="0" applyNumberFormat="1" applyAlignment="1">
      <alignment horizontal="right" wrapText="1"/>
    </xf>
    <xf numFmtId="0" fontId="0" fillId="3" borderId="0" xfId="0" applyFill="1" applyAlignment="1">
      <alignment wrapText="1"/>
    </xf>
    <xf numFmtId="0" fontId="0" fillId="0" borderId="0" xfId="0" applyFill="1" applyBorder="1" applyAlignment="1">
      <alignment/>
    </xf>
    <xf numFmtId="0" fontId="0" fillId="0" borderId="0" xfId="0" applyFill="1" applyAlignment="1">
      <alignment/>
    </xf>
    <xf numFmtId="0" fontId="0" fillId="0" borderId="10" xfId="0" applyFill="1" applyBorder="1" applyAlignment="1">
      <alignment/>
    </xf>
    <xf numFmtId="0" fontId="0" fillId="0" borderId="0" xfId="0" applyFill="1" applyAlignment="1">
      <alignment/>
    </xf>
    <xf numFmtId="0" fontId="0" fillId="0" borderId="0" xfId="0" applyFont="1" applyBorder="1" applyAlignment="1">
      <alignment wrapText="1"/>
    </xf>
    <xf numFmtId="0" fontId="0" fillId="0" borderId="10" xfId="0" applyBorder="1" applyAlignment="1">
      <alignment horizontal="center"/>
    </xf>
    <xf numFmtId="0" fontId="5" fillId="0" borderId="12" xfId="0" applyFont="1" applyBorder="1" applyAlignment="1">
      <alignment horizontal="center"/>
    </xf>
    <xf numFmtId="0" fontId="4" fillId="0" borderId="12" xfId="0" applyFont="1" applyBorder="1" applyAlignment="1">
      <alignment horizontal="center"/>
    </xf>
    <xf numFmtId="0" fontId="5" fillId="0" borderId="11"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0" fontId="0" fillId="0" borderId="13" xfId="0" applyBorder="1" applyAlignment="1">
      <alignment horizontal="center"/>
    </xf>
    <xf numFmtId="0" fontId="5" fillId="0" borderId="13" xfId="0" applyFont="1" applyBorder="1" applyAlignment="1">
      <alignment horizontal="center"/>
    </xf>
    <xf numFmtId="0" fontId="4" fillId="0" borderId="13"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13" xfId="0" applyBorder="1" applyAlignment="1">
      <alignment/>
    </xf>
    <xf numFmtId="0" fontId="0" fillId="0" borderId="14" xfId="0" applyBorder="1" applyAlignment="1">
      <alignment horizontal="center"/>
    </xf>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alignment wrapText="1"/>
    </xf>
    <xf numFmtId="0" fontId="0" fillId="3" borderId="1" xfId="0" applyFill="1" applyBorder="1" applyAlignment="1">
      <alignment/>
    </xf>
    <xf numFmtId="0" fontId="0" fillId="3" borderId="2" xfId="0" applyFill="1" applyBorder="1" applyAlignment="1">
      <alignment horizontal="center"/>
    </xf>
    <xf numFmtId="0" fontId="0" fillId="3" borderId="0" xfId="0" applyFill="1" applyAlignment="1">
      <alignment horizontal="center"/>
    </xf>
    <xf numFmtId="0" fontId="10" fillId="3" borderId="0" xfId="0" applyFont="1" applyFill="1" applyAlignment="1">
      <alignment/>
    </xf>
    <xf numFmtId="0" fontId="10" fillId="3"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18"/>
  <sheetViews>
    <sheetView tabSelected="1" zoomScale="75" zoomScaleNormal="75" workbookViewId="0" topLeftCell="A1">
      <selection activeCell="E18" sqref="E18"/>
    </sheetView>
  </sheetViews>
  <sheetFormatPr defaultColWidth="9.140625" defaultRowHeight="12.75"/>
  <cols>
    <col min="2" max="2" width="90.00390625" style="0" customWidth="1"/>
  </cols>
  <sheetData>
    <row r="1" ht="12.75">
      <c r="A1" t="s">
        <v>181</v>
      </c>
    </row>
    <row r="3" s="1" customFormat="1" ht="15.75">
      <c r="B3" s="31" t="s">
        <v>99</v>
      </c>
    </row>
    <row r="4" s="1" customFormat="1" ht="25.5">
      <c r="B4" s="1" t="s">
        <v>100</v>
      </c>
    </row>
    <row r="5" s="1" customFormat="1" ht="39" customHeight="1">
      <c r="B5" s="1" t="s">
        <v>125</v>
      </c>
    </row>
    <row r="6" s="1" customFormat="1" ht="63.75">
      <c r="B6" s="1" t="s">
        <v>102</v>
      </c>
    </row>
    <row r="7" s="1" customFormat="1" ht="63.75">
      <c r="B7" s="1" t="s">
        <v>126</v>
      </c>
    </row>
    <row r="8" s="1" customFormat="1" ht="38.25">
      <c r="B8" s="1" t="s">
        <v>103</v>
      </c>
    </row>
    <row r="9" s="1" customFormat="1" ht="38.25">
      <c r="B9" s="1" t="s">
        <v>101</v>
      </c>
    </row>
    <row r="10" s="1" customFormat="1" ht="12.75"/>
    <row r="11" s="1" customFormat="1" ht="12.75">
      <c r="B11" s="88" t="s">
        <v>179</v>
      </c>
    </row>
    <row r="12" s="1" customFormat="1" ht="12.75"/>
    <row r="13" s="1" customFormat="1" ht="15.75">
      <c r="B13" s="31" t="s">
        <v>123</v>
      </c>
    </row>
    <row r="14" s="1" customFormat="1" ht="25.5">
      <c r="B14" s="36" t="s">
        <v>124</v>
      </c>
    </row>
    <row r="15" s="1" customFormat="1" ht="25.5">
      <c r="B15" s="36" t="s">
        <v>141</v>
      </c>
    </row>
    <row r="16" s="1" customFormat="1" ht="25.5">
      <c r="B16" s="36" t="s">
        <v>153</v>
      </c>
    </row>
    <row r="17" ht="25.5">
      <c r="B17" s="36" t="s">
        <v>180</v>
      </c>
    </row>
    <row r="18" ht="63.75">
      <c r="B18" s="36" t="s">
        <v>195</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59"/>
  <sheetViews>
    <sheetView zoomScale="50" zoomScaleNormal="50" workbookViewId="0" topLeftCell="A1">
      <selection activeCell="J33" sqref="J33"/>
    </sheetView>
  </sheetViews>
  <sheetFormatPr defaultColWidth="9.140625" defaultRowHeight="12.75"/>
  <cols>
    <col min="2" max="2" width="12.8515625" style="0" customWidth="1"/>
    <col min="3" max="3" width="31.28125" style="0" customWidth="1"/>
    <col min="4" max="5" width="12.57421875" style="46" customWidth="1"/>
    <col min="6" max="6" width="15.140625" style="46" customWidth="1"/>
    <col min="7" max="7" width="12.57421875" style="46" customWidth="1"/>
    <col min="8" max="8" width="11.57421875" style="46" customWidth="1"/>
    <col min="9" max="9" width="12.57421875" style="46" bestFit="1" customWidth="1"/>
    <col min="10" max="10" width="8.57421875" style="46" customWidth="1"/>
    <col min="11" max="11" width="12.57421875" style="46" customWidth="1"/>
    <col min="12" max="12" width="16.421875" style="46" customWidth="1"/>
    <col min="13" max="13" width="9.140625" style="46" customWidth="1"/>
    <col min="14" max="14" width="8.28125" style="46" customWidth="1"/>
    <col min="15" max="15" width="8.140625" style="46" customWidth="1"/>
  </cols>
  <sheetData>
    <row r="1" spans="1:3" ht="12.75">
      <c r="A1" s="108" t="str">
        <f>'Document Index'!A1</f>
        <v>00245r4P802-15_TG3-Proposal-Evaluations</v>
      </c>
      <c r="B1" s="108"/>
      <c r="C1" s="108"/>
    </row>
    <row r="2" spans="1:3" ht="12.75">
      <c r="A2" s="16"/>
      <c r="B2" s="16"/>
      <c r="C2" s="16"/>
    </row>
    <row r="3" spans="1:17" ht="12.75">
      <c r="A3" s="16"/>
      <c r="B3" s="16"/>
      <c r="C3" s="17" t="s">
        <v>85</v>
      </c>
      <c r="D3" s="18" t="s">
        <v>80</v>
      </c>
      <c r="E3" s="19" t="s">
        <v>84</v>
      </c>
      <c r="F3" s="19" t="s">
        <v>79</v>
      </c>
      <c r="G3" s="19" t="s">
        <v>81</v>
      </c>
      <c r="H3" s="19" t="s">
        <v>82</v>
      </c>
      <c r="I3" s="19" t="s">
        <v>83</v>
      </c>
      <c r="J3" s="19" t="s">
        <v>86</v>
      </c>
      <c r="K3" s="19" t="s">
        <v>87</v>
      </c>
      <c r="L3" s="19" t="s">
        <v>88</v>
      </c>
      <c r="M3" s="19" t="s">
        <v>89</v>
      </c>
      <c r="N3" s="19" t="s">
        <v>90</v>
      </c>
      <c r="O3" s="19" t="s">
        <v>91</v>
      </c>
      <c r="P3" s="76"/>
      <c r="Q3" s="77"/>
    </row>
    <row r="4" spans="3:17" ht="16.5">
      <c r="C4" s="12" t="s">
        <v>92</v>
      </c>
      <c r="D4" s="23" t="s">
        <v>26</v>
      </c>
      <c r="E4" s="24" t="s">
        <v>26</v>
      </c>
      <c r="F4" s="25" t="s">
        <v>96</v>
      </c>
      <c r="G4" s="24" t="s">
        <v>27</v>
      </c>
      <c r="H4" s="25" t="s">
        <v>93</v>
      </c>
      <c r="I4" s="24" t="s">
        <v>25</v>
      </c>
      <c r="J4" s="24" t="s">
        <v>94</v>
      </c>
      <c r="K4" s="24" t="s">
        <v>78</v>
      </c>
      <c r="L4" s="25" t="s">
        <v>95</v>
      </c>
      <c r="M4" s="24" t="s">
        <v>28</v>
      </c>
      <c r="N4" s="24" t="s">
        <v>29</v>
      </c>
      <c r="O4" s="24" t="s">
        <v>29</v>
      </c>
      <c r="P4" s="78" t="s">
        <v>152</v>
      </c>
      <c r="Q4" s="69" t="s">
        <v>152</v>
      </c>
    </row>
    <row r="5" spans="3:17" ht="16.5">
      <c r="C5" s="12" t="s">
        <v>30</v>
      </c>
      <c r="D5" s="20" t="s">
        <v>18</v>
      </c>
      <c r="E5" s="15" t="s">
        <v>8</v>
      </c>
      <c r="F5" s="15" t="s">
        <v>18</v>
      </c>
      <c r="G5" s="15" t="s">
        <v>8</v>
      </c>
      <c r="H5" s="15" t="s">
        <v>18</v>
      </c>
      <c r="I5" s="15" t="s">
        <v>8</v>
      </c>
      <c r="J5" s="15" t="s">
        <v>18</v>
      </c>
      <c r="K5" s="15" t="s">
        <v>18</v>
      </c>
      <c r="L5" s="15" t="s">
        <v>18</v>
      </c>
      <c r="M5" s="15" t="s">
        <v>18</v>
      </c>
      <c r="N5" s="15" t="s">
        <v>18</v>
      </c>
      <c r="O5" s="15" t="s">
        <v>8</v>
      </c>
      <c r="P5" s="79" t="s">
        <v>8</v>
      </c>
      <c r="Q5" s="70" t="s">
        <v>18</v>
      </c>
    </row>
    <row r="6" spans="3:17" ht="16.5">
      <c r="C6" s="12" t="s">
        <v>31</v>
      </c>
      <c r="D6" s="21" t="s">
        <v>104</v>
      </c>
      <c r="E6" s="22" t="s">
        <v>105</v>
      </c>
      <c r="F6" s="22" t="s">
        <v>106</v>
      </c>
      <c r="G6" s="22" t="s">
        <v>107</v>
      </c>
      <c r="H6" s="22" t="s">
        <v>108</v>
      </c>
      <c r="I6" s="22" t="s">
        <v>109</v>
      </c>
      <c r="J6" s="22" t="s">
        <v>110</v>
      </c>
      <c r="K6" s="22" t="s">
        <v>111</v>
      </c>
      <c r="L6" s="22" t="s">
        <v>112</v>
      </c>
      <c r="M6" s="22" t="s">
        <v>113</v>
      </c>
      <c r="N6" s="22" t="s">
        <v>114</v>
      </c>
      <c r="O6" s="22" t="s">
        <v>114</v>
      </c>
      <c r="P6" s="80" t="s">
        <v>154</v>
      </c>
      <c r="Q6" s="71" t="s">
        <v>154</v>
      </c>
    </row>
    <row r="7" spans="2:17" ht="15.75">
      <c r="B7" s="4" t="s">
        <v>34</v>
      </c>
      <c r="C7" s="11" t="s">
        <v>0</v>
      </c>
      <c r="D7" s="47"/>
      <c r="E7" s="47"/>
      <c r="F7" s="47"/>
      <c r="G7" s="47"/>
      <c r="H7" s="47"/>
      <c r="I7" s="47"/>
      <c r="J7" s="47"/>
      <c r="K7" s="47"/>
      <c r="L7" s="47"/>
      <c r="M7" s="47"/>
      <c r="N7" s="47"/>
      <c r="O7" s="47"/>
      <c r="P7" s="81"/>
      <c r="Q7" s="81"/>
    </row>
    <row r="8" spans="1:17" ht="16.5">
      <c r="A8" s="2" t="s">
        <v>32</v>
      </c>
      <c r="B8" s="13">
        <v>2.1</v>
      </c>
      <c r="C8" s="6" t="s">
        <v>1</v>
      </c>
      <c r="D8" s="48">
        <v>1</v>
      </c>
      <c r="E8" s="48">
        <v>1</v>
      </c>
      <c r="F8" s="48">
        <v>0</v>
      </c>
      <c r="G8" s="40">
        <v>1</v>
      </c>
      <c r="H8" s="40">
        <v>1</v>
      </c>
      <c r="I8" s="40">
        <v>1</v>
      </c>
      <c r="J8" s="48">
        <v>1</v>
      </c>
      <c r="K8" s="48">
        <v>1</v>
      </c>
      <c r="L8" s="48">
        <v>1</v>
      </c>
      <c r="M8" s="48">
        <v>1</v>
      </c>
      <c r="N8" s="52">
        <v>0</v>
      </c>
      <c r="O8" s="52">
        <v>0</v>
      </c>
      <c r="P8" s="73">
        <v>1</v>
      </c>
      <c r="Q8" s="73">
        <v>1</v>
      </c>
    </row>
    <row r="9" spans="1:17" ht="33">
      <c r="A9" s="8" t="s">
        <v>33</v>
      </c>
      <c r="B9" s="13" t="s">
        <v>37</v>
      </c>
      <c r="C9" s="6" t="s">
        <v>35</v>
      </c>
      <c r="D9" s="48">
        <v>1</v>
      </c>
      <c r="E9" s="48">
        <v>1</v>
      </c>
      <c r="F9" s="48">
        <v>0</v>
      </c>
      <c r="G9" s="40">
        <v>0</v>
      </c>
      <c r="H9" s="40">
        <v>1</v>
      </c>
      <c r="I9" s="40">
        <v>1</v>
      </c>
      <c r="J9" s="48">
        <v>1</v>
      </c>
      <c r="K9" s="73">
        <v>1</v>
      </c>
      <c r="L9" s="25">
        <v>1</v>
      </c>
      <c r="M9" s="48">
        <v>1</v>
      </c>
      <c r="N9" s="40">
        <v>1</v>
      </c>
      <c r="O9" s="40">
        <v>1</v>
      </c>
      <c r="P9" s="73">
        <v>1</v>
      </c>
      <c r="Q9" s="73">
        <v>1</v>
      </c>
    </row>
    <row r="10" spans="2:17" ht="16.5">
      <c r="B10" s="13" t="s">
        <v>38</v>
      </c>
      <c r="C10" s="6" t="s">
        <v>36</v>
      </c>
      <c r="D10" s="48">
        <v>1</v>
      </c>
      <c r="E10" s="48">
        <v>1</v>
      </c>
      <c r="F10" s="48">
        <v>1</v>
      </c>
      <c r="G10" s="40">
        <v>0</v>
      </c>
      <c r="H10" s="40">
        <v>1</v>
      </c>
      <c r="I10" s="40">
        <v>1</v>
      </c>
      <c r="J10" s="48">
        <v>1</v>
      </c>
      <c r="K10" s="73">
        <v>1</v>
      </c>
      <c r="L10" s="48">
        <v>1</v>
      </c>
      <c r="M10" s="48">
        <v>0</v>
      </c>
      <c r="N10" s="52">
        <v>1</v>
      </c>
      <c r="O10" s="52">
        <v>1</v>
      </c>
      <c r="P10" s="73">
        <v>1</v>
      </c>
      <c r="Q10" s="73">
        <v>1</v>
      </c>
    </row>
    <row r="11" spans="2:17" ht="16.5">
      <c r="B11" s="13" t="s">
        <v>42</v>
      </c>
      <c r="C11" s="6" t="s">
        <v>39</v>
      </c>
      <c r="D11" s="48">
        <v>0</v>
      </c>
      <c r="E11" s="48">
        <v>0</v>
      </c>
      <c r="F11" s="48">
        <v>1</v>
      </c>
      <c r="G11" s="40">
        <v>0</v>
      </c>
      <c r="H11" s="40">
        <v>1</v>
      </c>
      <c r="I11" s="40">
        <v>1</v>
      </c>
      <c r="J11" s="48">
        <v>0</v>
      </c>
      <c r="K11" s="52">
        <v>1</v>
      </c>
      <c r="L11" s="48">
        <v>1</v>
      </c>
      <c r="M11" s="48">
        <v>1</v>
      </c>
      <c r="N11" s="52">
        <v>1</v>
      </c>
      <c r="O11" s="52">
        <v>1</v>
      </c>
      <c r="P11" s="73">
        <v>0</v>
      </c>
      <c r="Q11" s="73">
        <v>0</v>
      </c>
    </row>
    <row r="12" spans="2:17" ht="16.5">
      <c r="B12" s="13" t="s">
        <v>43</v>
      </c>
      <c r="C12" s="6" t="s">
        <v>40</v>
      </c>
      <c r="D12" s="48">
        <v>1</v>
      </c>
      <c r="E12" s="48">
        <v>1</v>
      </c>
      <c r="F12" s="48">
        <v>1</v>
      </c>
      <c r="G12" s="40">
        <v>0</v>
      </c>
      <c r="H12" s="40">
        <v>1</v>
      </c>
      <c r="I12" s="40">
        <v>1</v>
      </c>
      <c r="J12" s="48">
        <v>0</v>
      </c>
      <c r="K12" s="48">
        <v>1</v>
      </c>
      <c r="L12" s="48">
        <v>1</v>
      </c>
      <c r="M12" s="48">
        <v>1</v>
      </c>
      <c r="N12" s="52">
        <v>1</v>
      </c>
      <c r="O12" s="52">
        <v>1</v>
      </c>
      <c r="P12" s="73">
        <v>1</v>
      </c>
      <c r="Q12" s="73">
        <v>1</v>
      </c>
    </row>
    <row r="13" spans="2:17" ht="16.5">
      <c r="B13" s="13" t="s">
        <v>44</v>
      </c>
      <c r="C13" s="6" t="s">
        <v>41</v>
      </c>
      <c r="D13" s="48">
        <v>0</v>
      </c>
      <c r="E13" s="48">
        <v>0</v>
      </c>
      <c r="F13" s="48">
        <v>1</v>
      </c>
      <c r="G13" s="40">
        <v>1</v>
      </c>
      <c r="H13" s="40">
        <v>0</v>
      </c>
      <c r="I13" s="40">
        <v>0</v>
      </c>
      <c r="J13" s="48">
        <v>0</v>
      </c>
      <c r="K13" s="48">
        <v>1</v>
      </c>
      <c r="L13" s="48">
        <v>1</v>
      </c>
      <c r="M13" s="48">
        <v>1</v>
      </c>
      <c r="N13" s="52">
        <v>1</v>
      </c>
      <c r="O13" s="52">
        <v>1</v>
      </c>
      <c r="P13" s="73">
        <v>0</v>
      </c>
      <c r="Q13" s="73">
        <v>0</v>
      </c>
    </row>
    <row r="14" spans="2:17" ht="16.5">
      <c r="B14" s="13">
        <v>2.3</v>
      </c>
      <c r="C14" s="6" t="s">
        <v>2</v>
      </c>
      <c r="D14" s="48">
        <v>0</v>
      </c>
      <c r="E14" s="48">
        <v>0</v>
      </c>
      <c r="F14" s="48">
        <v>0</v>
      </c>
      <c r="G14" s="40">
        <v>1</v>
      </c>
      <c r="H14" s="40">
        <v>0</v>
      </c>
      <c r="I14" s="40">
        <v>0</v>
      </c>
      <c r="J14" s="48">
        <v>0</v>
      </c>
      <c r="K14" s="48">
        <v>0</v>
      </c>
      <c r="L14" s="48">
        <v>0</v>
      </c>
      <c r="M14" s="48">
        <v>1</v>
      </c>
      <c r="N14" s="52">
        <v>-1</v>
      </c>
      <c r="O14" s="52">
        <v>-1</v>
      </c>
      <c r="P14" s="73">
        <v>0</v>
      </c>
      <c r="Q14" s="73">
        <v>0</v>
      </c>
    </row>
    <row r="15" spans="2:17" ht="16.5">
      <c r="B15" s="13" t="s">
        <v>45</v>
      </c>
      <c r="C15" s="6" t="s">
        <v>3</v>
      </c>
      <c r="D15" s="48">
        <v>1</v>
      </c>
      <c r="E15" s="48">
        <v>1</v>
      </c>
      <c r="F15" s="48">
        <v>1</v>
      </c>
      <c r="G15" s="40">
        <v>1</v>
      </c>
      <c r="H15" s="40">
        <v>1</v>
      </c>
      <c r="I15" s="40">
        <v>1</v>
      </c>
      <c r="J15" s="48">
        <v>1</v>
      </c>
      <c r="K15" s="48">
        <v>1</v>
      </c>
      <c r="L15" s="48">
        <v>1</v>
      </c>
      <c r="M15" s="48">
        <v>1</v>
      </c>
      <c r="N15" s="52">
        <v>1</v>
      </c>
      <c r="O15" s="52">
        <v>1</v>
      </c>
      <c r="P15" s="73">
        <v>1</v>
      </c>
      <c r="Q15" s="73">
        <v>1</v>
      </c>
    </row>
    <row r="16" spans="2:17" ht="16.5">
      <c r="B16" s="13" t="s">
        <v>46</v>
      </c>
      <c r="C16" s="6" t="s">
        <v>4</v>
      </c>
      <c r="D16" s="48">
        <v>1</v>
      </c>
      <c r="E16" s="48">
        <v>1</v>
      </c>
      <c r="F16" s="48">
        <v>1</v>
      </c>
      <c r="G16" s="40">
        <v>1</v>
      </c>
      <c r="H16" s="40">
        <v>1</v>
      </c>
      <c r="I16" s="40">
        <v>1</v>
      </c>
      <c r="J16" s="48">
        <v>0</v>
      </c>
      <c r="K16" s="48">
        <v>1</v>
      </c>
      <c r="L16" s="48">
        <v>1</v>
      </c>
      <c r="M16" s="48">
        <v>1</v>
      </c>
      <c r="N16" s="52">
        <v>1</v>
      </c>
      <c r="O16" s="52">
        <v>1</v>
      </c>
      <c r="P16" s="73">
        <v>1</v>
      </c>
      <c r="Q16" s="73">
        <v>1</v>
      </c>
    </row>
    <row r="17" spans="2:17" ht="16.5">
      <c r="B17" s="13" t="s">
        <v>47</v>
      </c>
      <c r="C17" s="6" t="s">
        <v>5</v>
      </c>
      <c r="D17" s="48">
        <v>-1</v>
      </c>
      <c r="E17" s="48">
        <v>-1</v>
      </c>
      <c r="F17" s="48">
        <v>0</v>
      </c>
      <c r="G17" s="40">
        <v>0</v>
      </c>
      <c r="H17" s="40">
        <v>0</v>
      </c>
      <c r="I17" s="40">
        <v>0</v>
      </c>
      <c r="J17" s="48">
        <v>0</v>
      </c>
      <c r="K17" s="48">
        <v>0</v>
      </c>
      <c r="L17" s="25">
        <v>-1</v>
      </c>
      <c r="M17" s="25">
        <v>0</v>
      </c>
      <c r="N17" s="52">
        <v>0</v>
      </c>
      <c r="O17" s="52">
        <v>0</v>
      </c>
      <c r="P17" s="73">
        <v>0</v>
      </c>
      <c r="Q17" s="73">
        <v>0</v>
      </c>
    </row>
    <row r="18" spans="2:17" ht="16.5">
      <c r="B18" s="26" t="s">
        <v>48</v>
      </c>
      <c r="C18" s="27" t="s">
        <v>6</v>
      </c>
      <c r="D18" s="48">
        <v>1</v>
      </c>
      <c r="E18" s="48">
        <v>1</v>
      </c>
      <c r="F18" s="48">
        <v>1</v>
      </c>
      <c r="G18" s="40">
        <v>1</v>
      </c>
      <c r="H18" s="40">
        <v>1</v>
      </c>
      <c r="I18" s="40">
        <v>1</v>
      </c>
      <c r="J18" s="48">
        <v>1</v>
      </c>
      <c r="K18" s="48">
        <v>1</v>
      </c>
      <c r="L18" s="48">
        <v>1</v>
      </c>
      <c r="M18" s="48">
        <v>1</v>
      </c>
      <c r="N18" s="52">
        <v>1</v>
      </c>
      <c r="O18" s="52">
        <v>1</v>
      </c>
      <c r="P18" s="73">
        <v>1</v>
      </c>
      <c r="Q18" s="73">
        <v>1</v>
      </c>
    </row>
    <row r="19" spans="2:17" ht="16.5">
      <c r="B19" s="13">
        <v>2.5</v>
      </c>
      <c r="C19" s="6" t="s">
        <v>7</v>
      </c>
      <c r="D19" s="49">
        <v>1</v>
      </c>
      <c r="E19" s="49">
        <v>1</v>
      </c>
      <c r="F19" s="48">
        <v>1</v>
      </c>
      <c r="G19" s="40">
        <v>1</v>
      </c>
      <c r="H19" s="40">
        <v>1</v>
      </c>
      <c r="I19" s="40">
        <v>1</v>
      </c>
      <c r="J19" s="48">
        <v>1</v>
      </c>
      <c r="K19" s="48">
        <v>1</v>
      </c>
      <c r="L19" s="48">
        <v>1</v>
      </c>
      <c r="M19" s="48">
        <v>1</v>
      </c>
      <c r="N19" s="52">
        <v>1</v>
      </c>
      <c r="O19" s="52">
        <v>1</v>
      </c>
      <c r="P19" s="73">
        <v>1</v>
      </c>
      <c r="Q19" s="73">
        <v>1</v>
      </c>
    </row>
    <row r="20" spans="2:17" ht="16.5">
      <c r="B20" s="28">
        <v>2.6</v>
      </c>
      <c r="C20" s="29" t="s">
        <v>97</v>
      </c>
      <c r="D20" s="49">
        <v>0</v>
      </c>
      <c r="E20" s="49">
        <v>0</v>
      </c>
      <c r="F20" s="48">
        <v>0</v>
      </c>
      <c r="G20" s="40">
        <v>0</v>
      </c>
      <c r="H20" s="40">
        <v>0</v>
      </c>
      <c r="I20" s="40">
        <v>0</v>
      </c>
      <c r="J20" s="48">
        <v>0</v>
      </c>
      <c r="K20" s="40">
        <v>1</v>
      </c>
      <c r="L20" s="48">
        <v>1</v>
      </c>
      <c r="M20" s="48">
        <v>0</v>
      </c>
      <c r="N20" s="52">
        <v>0</v>
      </c>
      <c r="O20" s="52">
        <v>0</v>
      </c>
      <c r="P20" s="73">
        <v>0</v>
      </c>
      <c r="Q20" s="73">
        <v>0</v>
      </c>
    </row>
    <row r="21" spans="2:17" ht="16.5">
      <c r="B21" s="9"/>
      <c r="C21" s="7"/>
      <c r="D21" s="66"/>
      <c r="E21" s="5"/>
      <c r="F21" s="47"/>
      <c r="G21" s="41"/>
      <c r="H21" s="41"/>
      <c r="I21" s="41"/>
      <c r="J21" s="47"/>
      <c r="K21" s="47"/>
      <c r="L21" s="47"/>
      <c r="M21" s="47"/>
      <c r="N21" s="53"/>
      <c r="O21" s="53"/>
      <c r="P21" s="81"/>
      <c r="Q21" s="81"/>
    </row>
    <row r="22" spans="1:17" ht="33">
      <c r="A22" s="8" t="s">
        <v>8</v>
      </c>
      <c r="B22" s="13">
        <v>3.1</v>
      </c>
      <c r="C22" s="6" t="s">
        <v>9</v>
      </c>
      <c r="D22" s="3"/>
      <c r="E22" s="48">
        <v>0</v>
      </c>
      <c r="F22" s="48" t="s">
        <v>137</v>
      </c>
      <c r="G22" s="40">
        <v>0</v>
      </c>
      <c r="H22" s="40"/>
      <c r="I22" s="40">
        <v>0</v>
      </c>
      <c r="J22" s="48"/>
      <c r="K22" s="48"/>
      <c r="L22" s="48"/>
      <c r="M22" s="48"/>
      <c r="N22" s="52"/>
      <c r="O22" s="52">
        <v>0</v>
      </c>
      <c r="P22" s="73">
        <v>0</v>
      </c>
      <c r="Q22" s="73"/>
    </row>
    <row r="23" spans="2:17" ht="16.5">
      <c r="B23" s="13" t="s">
        <v>50</v>
      </c>
      <c r="C23" s="6" t="s">
        <v>49</v>
      </c>
      <c r="D23" s="3"/>
      <c r="E23" s="48">
        <v>0</v>
      </c>
      <c r="F23" s="48"/>
      <c r="G23" s="40">
        <v>0</v>
      </c>
      <c r="H23" s="40"/>
      <c r="I23" s="40">
        <v>0</v>
      </c>
      <c r="J23" s="48"/>
      <c r="K23" s="48"/>
      <c r="L23" s="48"/>
      <c r="M23" s="48"/>
      <c r="N23" s="52"/>
      <c r="O23" s="52">
        <v>0</v>
      </c>
      <c r="P23" s="73">
        <v>0</v>
      </c>
      <c r="Q23" s="73"/>
    </row>
    <row r="24" spans="2:17" ht="49.5">
      <c r="B24" s="13" t="s">
        <v>51</v>
      </c>
      <c r="C24" s="6" t="s">
        <v>10</v>
      </c>
      <c r="D24" s="3"/>
      <c r="E24" s="48">
        <v>1</v>
      </c>
      <c r="F24" s="48"/>
      <c r="G24" s="40">
        <v>1</v>
      </c>
      <c r="H24" s="40"/>
      <c r="I24" s="40">
        <v>1</v>
      </c>
      <c r="J24" s="48"/>
      <c r="K24" s="48"/>
      <c r="L24" s="48"/>
      <c r="M24" s="48"/>
      <c r="N24" s="52"/>
      <c r="O24" s="52">
        <v>1</v>
      </c>
      <c r="P24" s="73">
        <v>1</v>
      </c>
      <c r="Q24" s="73"/>
    </row>
    <row r="25" spans="2:17" ht="16.5">
      <c r="B25" s="13" t="s">
        <v>52</v>
      </c>
      <c r="C25" s="6" t="s">
        <v>11</v>
      </c>
      <c r="D25" s="3"/>
      <c r="E25" s="48">
        <v>1</v>
      </c>
      <c r="F25" s="48"/>
      <c r="G25" s="40">
        <v>1</v>
      </c>
      <c r="H25" s="40"/>
      <c r="I25" s="40">
        <v>1</v>
      </c>
      <c r="J25" s="48"/>
      <c r="K25" s="48"/>
      <c r="L25" s="48"/>
      <c r="M25" s="48"/>
      <c r="N25" s="52"/>
      <c r="O25" s="52">
        <v>0</v>
      </c>
      <c r="P25" s="73">
        <v>1</v>
      </c>
      <c r="Q25" s="73"/>
    </row>
    <row r="26" spans="2:17" ht="33">
      <c r="B26" s="13" t="s">
        <v>53</v>
      </c>
      <c r="C26" s="6" t="s">
        <v>77</v>
      </c>
      <c r="D26" s="3"/>
      <c r="E26" s="48">
        <v>1</v>
      </c>
      <c r="F26" s="48" t="s">
        <v>137</v>
      </c>
      <c r="G26" s="40">
        <v>-1</v>
      </c>
      <c r="H26" s="40"/>
      <c r="I26" s="40">
        <v>1</v>
      </c>
      <c r="J26" s="48"/>
      <c r="K26" s="48"/>
      <c r="L26" s="48"/>
      <c r="M26" s="48"/>
      <c r="N26" s="52"/>
      <c r="O26" s="52">
        <v>1</v>
      </c>
      <c r="P26" s="73">
        <v>1</v>
      </c>
      <c r="Q26" s="73"/>
    </row>
    <row r="27" spans="2:17" ht="33">
      <c r="B27" s="13" t="s">
        <v>54</v>
      </c>
      <c r="C27" s="6" t="s">
        <v>98</v>
      </c>
      <c r="D27" s="3"/>
      <c r="E27" s="48">
        <v>0</v>
      </c>
      <c r="F27" s="48" t="s">
        <v>137</v>
      </c>
      <c r="G27" s="40">
        <v>0</v>
      </c>
      <c r="H27" s="40"/>
      <c r="I27" s="40">
        <v>1</v>
      </c>
      <c r="J27" s="48"/>
      <c r="K27" s="48"/>
      <c r="L27" s="48"/>
      <c r="M27" s="48"/>
      <c r="N27" s="52"/>
      <c r="O27" s="52">
        <v>0</v>
      </c>
      <c r="P27" s="73">
        <v>0</v>
      </c>
      <c r="Q27" s="73"/>
    </row>
    <row r="28" spans="2:17" ht="16.5">
      <c r="B28" s="13">
        <v>3.4</v>
      </c>
      <c r="C28" s="6" t="s">
        <v>12</v>
      </c>
      <c r="D28" s="3"/>
      <c r="E28" s="48">
        <v>1</v>
      </c>
      <c r="F28" s="48" t="s">
        <v>137</v>
      </c>
      <c r="G28" s="40">
        <v>1</v>
      </c>
      <c r="H28" s="40"/>
      <c r="I28" s="40">
        <v>1</v>
      </c>
      <c r="J28" s="48"/>
      <c r="K28" s="48"/>
      <c r="L28" s="48"/>
      <c r="M28" s="48"/>
      <c r="N28" s="52"/>
      <c r="O28" s="52">
        <v>1</v>
      </c>
      <c r="P28" s="73">
        <v>0</v>
      </c>
      <c r="Q28" s="73"/>
    </row>
    <row r="29" spans="2:17" ht="16.5">
      <c r="B29" s="13" t="s">
        <v>55</v>
      </c>
      <c r="C29" s="6" t="s">
        <v>13</v>
      </c>
      <c r="D29" s="3"/>
      <c r="E29" s="48">
        <v>1</v>
      </c>
      <c r="F29" s="48"/>
      <c r="G29" s="40">
        <v>1</v>
      </c>
      <c r="H29" s="40"/>
      <c r="I29" s="40">
        <v>1</v>
      </c>
      <c r="J29" s="48"/>
      <c r="K29" s="48"/>
      <c r="L29" s="48"/>
      <c r="M29" s="48"/>
      <c r="N29" s="52"/>
      <c r="O29" s="52">
        <v>1</v>
      </c>
      <c r="P29" s="73">
        <v>1</v>
      </c>
      <c r="Q29" s="73"/>
    </row>
    <row r="30" spans="2:17" ht="33">
      <c r="B30" s="13" t="s">
        <v>56</v>
      </c>
      <c r="C30" s="10" t="s">
        <v>76</v>
      </c>
      <c r="D30" s="3"/>
      <c r="E30" s="48">
        <v>1</v>
      </c>
      <c r="F30" s="48"/>
      <c r="G30" s="40">
        <v>1</v>
      </c>
      <c r="H30" s="40"/>
      <c r="I30" s="40">
        <v>1</v>
      </c>
      <c r="J30" s="48"/>
      <c r="K30" s="48"/>
      <c r="L30" s="48"/>
      <c r="M30" s="48"/>
      <c r="N30" s="52"/>
      <c r="O30" s="52">
        <v>1</v>
      </c>
      <c r="P30" s="73">
        <v>1</v>
      </c>
      <c r="Q30" s="73"/>
    </row>
    <row r="31" spans="2:17" ht="16.5">
      <c r="B31" s="13" t="s">
        <v>57</v>
      </c>
      <c r="C31" s="6" t="s">
        <v>75</v>
      </c>
      <c r="D31" s="3"/>
      <c r="E31" s="48">
        <v>0</v>
      </c>
      <c r="F31" s="48" t="s">
        <v>137</v>
      </c>
      <c r="G31" s="40">
        <v>1</v>
      </c>
      <c r="H31" s="40"/>
      <c r="I31" s="40">
        <v>0</v>
      </c>
      <c r="J31" s="48"/>
      <c r="K31" s="48"/>
      <c r="L31" s="48"/>
      <c r="M31" s="48"/>
      <c r="N31" s="52"/>
      <c r="O31" s="52">
        <v>0</v>
      </c>
      <c r="P31" s="73">
        <v>0</v>
      </c>
      <c r="Q31" s="73"/>
    </row>
    <row r="32" spans="2:17" ht="16.5">
      <c r="B32" s="13" t="s">
        <v>59</v>
      </c>
      <c r="C32" s="6" t="s">
        <v>58</v>
      </c>
      <c r="D32" s="3"/>
      <c r="E32" s="48">
        <v>0</v>
      </c>
      <c r="F32" s="48"/>
      <c r="G32" s="40">
        <v>1</v>
      </c>
      <c r="H32" s="40"/>
      <c r="I32" s="40">
        <v>0</v>
      </c>
      <c r="J32" s="48"/>
      <c r="K32" s="48"/>
      <c r="L32" s="48"/>
      <c r="M32" s="48"/>
      <c r="N32" s="52"/>
      <c r="O32" s="52">
        <v>0</v>
      </c>
      <c r="P32" s="73">
        <v>0</v>
      </c>
      <c r="Q32" s="73"/>
    </row>
    <row r="33" spans="2:17" ht="16.5">
      <c r="B33" s="13" t="s">
        <v>61</v>
      </c>
      <c r="C33" s="6" t="s">
        <v>60</v>
      </c>
      <c r="D33" s="3"/>
      <c r="E33" s="48">
        <v>0</v>
      </c>
      <c r="F33" s="48"/>
      <c r="G33" s="40">
        <v>1</v>
      </c>
      <c r="H33" s="40"/>
      <c r="I33" s="40">
        <v>0</v>
      </c>
      <c r="J33" s="48"/>
      <c r="K33" s="48"/>
      <c r="L33" s="48"/>
      <c r="M33" s="48"/>
      <c r="N33" s="52"/>
      <c r="O33" s="52">
        <v>0</v>
      </c>
      <c r="P33" s="73">
        <v>0</v>
      </c>
      <c r="Q33" s="73"/>
    </row>
    <row r="34" spans="2:17" ht="16.5">
      <c r="B34" s="13" t="s">
        <v>63</v>
      </c>
      <c r="C34" s="6" t="s">
        <v>62</v>
      </c>
      <c r="D34" s="3"/>
      <c r="E34" s="48">
        <v>0</v>
      </c>
      <c r="F34" s="48"/>
      <c r="G34" s="40">
        <v>1</v>
      </c>
      <c r="H34" s="40"/>
      <c r="I34" s="40">
        <v>0</v>
      </c>
      <c r="J34" s="48"/>
      <c r="K34" s="48"/>
      <c r="L34" s="48"/>
      <c r="M34" s="48"/>
      <c r="N34" s="52"/>
      <c r="O34" s="52">
        <v>0</v>
      </c>
      <c r="P34" s="73">
        <v>0</v>
      </c>
      <c r="Q34" s="73"/>
    </row>
    <row r="35" spans="2:17" ht="16.5">
      <c r="B35" s="13">
        <v>3.7</v>
      </c>
      <c r="C35" s="6" t="s">
        <v>14</v>
      </c>
      <c r="D35" s="3"/>
      <c r="E35" s="48">
        <v>1</v>
      </c>
      <c r="F35" s="48"/>
      <c r="G35" s="40">
        <v>1</v>
      </c>
      <c r="H35" s="40"/>
      <c r="I35" s="40">
        <v>1</v>
      </c>
      <c r="J35" s="48"/>
      <c r="K35" s="48"/>
      <c r="L35" s="48"/>
      <c r="M35" s="48"/>
      <c r="N35" s="52"/>
      <c r="O35" s="52">
        <v>1</v>
      </c>
      <c r="P35" s="73">
        <v>0</v>
      </c>
      <c r="Q35" s="73"/>
    </row>
    <row r="36" spans="2:17" ht="33">
      <c r="B36" s="13">
        <v>3.8</v>
      </c>
      <c r="C36" s="6" t="s">
        <v>74</v>
      </c>
      <c r="D36" s="3"/>
      <c r="E36" s="48">
        <v>1</v>
      </c>
      <c r="F36" s="48" t="s">
        <v>137</v>
      </c>
      <c r="G36" s="40">
        <v>1</v>
      </c>
      <c r="H36" s="40"/>
      <c r="I36" s="40">
        <v>0</v>
      </c>
      <c r="J36" s="48"/>
      <c r="K36" s="48"/>
      <c r="L36" s="48"/>
      <c r="M36" s="48"/>
      <c r="N36" s="52"/>
      <c r="O36" s="52">
        <v>0</v>
      </c>
      <c r="P36" s="73">
        <v>0</v>
      </c>
      <c r="Q36" s="73"/>
    </row>
    <row r="37" spans="2:17" ht="16.5">
      <c r="B37" s="13" t="s">
        <v>64</v>
      </c>
      <c r="C37" s="6" t="s">
        <v>15</v>
      </c>
      <c r="D37" s="3"/>
      <c r="E37" s="48">
        <v>1</v>
      </c>
      <c r="F37" s="48"/>
      <c r="G37" s="40">
        <v>0</v>
      </c>
      <c r="H37" s="40"/>
      <c r="I37" s="40">
        <v>0</v>
      </c>
      <c r="J37" s="48"/>
      <c r="K37" s="48"/>
      <c r="L37" s="48"/>
      <c r="M37" s="48"/>
      <c r="N37" s="52"/>
      <c r="O37" s="52">
        <v>1</v>
      </c>
      <c r="P37" s="73">
        <v>1</v>
      </c>
      <c r="Q37" s="73"/>
    </row>
    <row r="38" spans="2:17" ht="16.5">
      <c r="B38" s="13" t="s">
        <v>65</v>
      </c>
      <c r="C38" s="6" t="s">
        <v>16</v>
      </c>
      <c r="D38" s="3"/>
      <c r="E38" s="48">
        <v>1</v>
      </c>
      <c r="F38" s="48"/>
      <c r="G38" s="40">
        <v>0</v>
      </c>
      <c r="H38" s="40"/>
      <c r="I38" s="40">
        <v>1</v>
      </c>
      <c r="J38" s="48"/>
      <c r="K38" s="48"/>
      <c r="L38" s="48"/>
      <c r="M38" s="48"/>
      <c r="N38" s="52"/>
      <c r="O38" s="52">
        <v>1</v>
      </c>
      <c r="P38" s="73">
        <v>1</v>
      </c>
      <c r="Q38" s="73"/>
    </row>
    <row r="39" spans="2:17" ht="16.5">
      <c r="B39" s="14" t="s">
        <v>66</v>
      </c>
      <c r="C39" s="6" t="s">
        <v>17</v>
      </c>
      <c r="D39" s="3"/>
      <c r="E39" s="48">
        <v>1</v>
      </c>
      <c r="F39" s="48"/>
      <c r="G39" s="40">
        <v>0</v>
      </c>
      <c r="H39" s="40"/>
      <c r="I39" s="40">
        <v>0</v>
      </c>
      <c r="J39" s="48"/>
      <c r="K39" s="48"/>
      <c r="L39" s="48"/>
      <c r="M39" s="48"/>
      <c r="N39" s="52"/>
      <c r="O39" s="52">
        <v>1</v>
      </c>
      <c r="P39" s="73">
        <v>1</v>
      </c>
      <c r="Q39" s="73"/>
    </row>
    <row r="40" spans="2:17" ht="16.5">
      <c r="B40" s="9"/>
      <c r="C40" s="7"/>
      <c r="D40" s="5"/>
      <c r="E40" s="5"/>
      <c r="F40" s="47"/>
      <c r="G40" s="41"/>
      <c r="H40" s="41"/>
      <c r="I40" s="41"/>
      <c r="J40" s="47"/>
      <c r="K40" s="47"/>
      <c r="L40" s="47"/>
      <c r="M40" s="47"/>
      <c r="N40" s="53"/>
      <c r="O40" s="53"/>
      <c r="P40" s="81"/>
      <c r="Q40" s="81"/>
    </row>
    <row r="41" spans="1:17" ht="16.5">
      <c r="A41" s="2" t="s">
        <v>18</v>
      </c>
      <c r="B41" s="13">
        <v>4.1</v>
      </c>
      <c r="C41" s="6" t="s">
        <v>19</v>
      </c>
      <c r="D41" s="48">
        <v>1</v>
      </c>
      <c r="E41" s="3"/>
      <c r="F41" s="48">
        <v>0</v>
      </c>
      <c r="G41" s="40"/>
      <c r="H41" s="40">
        <v>1</v>
      </c>
      <c r="I41" s="40"/>
      <c r="J41" s="48">
        <v>1</v>
      </c>
      <c r="K41" s="48">
        <v>1</v>
      </c>
      <c r="L41" s="48">
        <v>1</v>
      </c>
      <c r="M41" s="48">
        <v>1</v>
      </c>
      <c r="N41" s="52">
        <v>0</v>
      </c>
      <c r="O41" s="52"/>
      <c r="P41" s="84"/>
      <c r="Q41" s="73">
        <v>1</v>
      </c>
    </row>
    <row r="42" spans="2:17" ht="33">
      <c r="B42" s="13" t="s">
        <v>71</v>
      </c>
      <c r="C42" s="6" t="s">
        <v>67</v>
      </c>
      <c r="D42" s="48">
        <v>1</v>
      </c>
      <c r="E42" s="3"/>
      <c r="F42" s="48">
        <v>0</v>
      </c>
      <c r="G42" s="40"/>
      <c r="H42" s="40">
        <v>-1</v>
      </c>
      <c r="I42" s="40"/>
      <c r="J42" s="48">
        <v>0</v>
      </c>
      <c r="K42" s="48">
        <v>1</v>
      </c>
      <c r="L42" s="48">
        <v>1</v>
      </c>
      <c r="M42" s="48">
        <v>1</v>
      </c>
      <c r="N42" s="52">
        <v>1</v>
      </c>
      <c r="O42" s="52"/>
      <c r="P42" s="84"/>
      <c r="Q42" s="73">
        <v>1</v>
      </c>
    </row>
    <row r="43" spans="2:17" ht="33">
      <c r="B43" s="13" t="s">
        <v>72</v>
      </c>
      <c r="C43" s="6" t="s">
        <v>68</v>
      </c>
      <c r="D43" s="48">
        <v>-1</v>
      </c>
      <c r="E43" s="3"/>
      <c r="F43" s="48">
        <v>-1</v>
      </c>
      <c r="G43" s="40"/>
      <c r="H43" s="40">
        <v>0</v>
      </c>
      <c r="I43" s="40"/>
      <c r="J43" s="48">
        <v>0</v>
      </c>
      <c r="K43" s="48">
        <v>1</v>
      </c>
      <c r="L43" s="48">
        <v>1</v>
      </c>
      <c r="M43" s="48">
        <v>0</v>
      </c>
      <c r="N43" s="52">
        <v>-1</v>
      </c>
      <c r="O43" s="52"/>
      <c r="P43" s="84"/>
      <c r="Q43" s="73">
        <v>0</v>
      </c>
    </row>
    <row r="44" spans="2:17" ht="16.5">
      <c r="B44" s="13">
        <v>4.3</v>
      </c>
      <c r="C44" s="6" t="s">
        <v>20</v>
      </c>
      <c r="D44" s="48">
        <v>0</v>
      </c>
      <c r="E44" s="3"/>
      <c r="F44" s="48">
        <v>0</v>
      </c>
      <c r="G44" s="40"/>
      <c r="H44" s="40">
        <v>0</v>
      </c>
      <c r="I44" s="40"/>
      <c r="J44" s="48">
        <v>0</v>
      </c>
      <c r="K44" s="48">
        <v>0</v>
      </c>
      <c r="L44" s="48">
        <v>0</v>
      </c>
      <c r="M44" s="48">
        <v>0</v>
      </c>
      <c r="N44" s="52">
        <v>0</v>
      </c>
      <c r="O44" s="52"/>
      <c r="P44" s="84"/>
      <c r="Q44" s="73">
        <v>0</v>
      </c>
    </row>
    <row r="45" spans="2:17" ht="49.5">
      <c r="B45" s="13">
        <v>4.4</v>
      </c>
      <c r="C45" s="6" t="s">
        <v>69</v>
      </c>
      <c r="D45" s="48">
        <v>1</v>
      </c>
      <c r="E45" s="3"/>
      <c r="F45" s="48">
        <v>1</v>
      </c>
      <c r="G45" s="40"/>
      <c r="H45" s="40">
        <v>1</v>
      </c>
      <c r="I45" s="40"/>
      <c r="J45" s="48">
        <v>-1</v>
      </c>
      <c r="K45" s="48">
        <v>1</v>
      </c>
      <c r="L45" s="48">
        <v>1</v>
      </c>
      <c r="M45" s="48">
        <v>-1</v>
      </c>
      <c r="N45" s="52">
        <v>1</v>
      </c>
      <c r="O45" s="52"/>
      <c r="P45" s="84"/>
      <c r="Q45" s="73">
        <v>-1</v>
      </c>
    </row>
    <row r="46" spans="2:17" ht="16.5">
      <c r="B46" s="13">
        <v>4.5</v>
      </c>
      <c r="C46" s="6" t="s">
        <v>70</v>
      </c>
      <c r="D46" s="48">
        <v>0</v>
      </c>
      <c r="E46" s="3"/>
      <c r="F46" s="48">
        <v>0</v>
      </c>
      <c r="G46" s="40"/>
      <c r="H46" s="40">
        <v>0</v>
      </c>
      <c r="I46" s="40"/>
      <c r="J46" s="48">
        <v>0</v>
      </c>
      <c r="K46" s="48">
        <v>0</v>
      </c>
      <c r="L46" s="48">
        <v>0</v>
      </c>
      <c r="M46" s="48">
        <v>0</v>
      </c>
      <c r="N46" s="52">
        <v>0</v>
      </c>
      <c r="O46" s="52"/>
      <c r="P46" s="84"/>
      <c r="Q46" s="73">
        <v>0</v>
      </c>
    </row>
    <row r="47" spans="2:17" ht="16.5">
      <c r="B47" s="13">
        <v>4.6</v>
      </c>
      <c r="C47" s="6" t="s">
        <v>21</v>
      </c>
      <c r="D47" s="48">
        <v>0</v>
      </c>
      <c r="E47" s="3"/>
      <c r="F47" s="48">
        <v>1</v>
      </c>
      <c r="G47" s="40"/>
      <c r="H47" s="40">
        <v>0</v>
      </c>
      <c r="I47" s="40"/>
      <c r="J47" s="48">
        <v>0</v>
      </c>
      <c r="K47" s="48">
        <v>0</v>
      </c>
      <c r="L47" s="48">
        <v>0</v>
      </c>
      <c r="M47" s="48">
        <v>0</v>
      </c>
      <c r="N47" s="52">
        <v>0</v>
      </c>
      <c r="O47" s="52"/>
      <c r="P47" s="84"/>
      <c r="Q47" s="73">
        <v>1</v>
      </c>
    </row>
    <row r="48" spans="2:17" ht="16.5">
      <c r="B48" s="13">
        <v>4.7</v>
      </c>
      <c r="C48" s="6" t="s">
        <v>22</v>
      </c>
      <c r="D48" s="48">
        <v>1</v>
      </c>
      <c r="E48" s="3"/>
      <c r="F48" s="48">
        <v>1</v>
      </c>
      <c r="G48" s="40"/>
      <c r="H48" s="40">
        <v>0</v>
      </c>
      <c r="I48" s="40"/>
      <c r="J48" s="48">
        <v>0</v>
      </c>
      <c r="K48" s="48">
        <v>0</v>
      </c>
      <c r="L48" s="48">
        <v>0</v>
      </c>
      <c r="M48" s="48">
        <v>0</v>
      </c>
      <c r="N48" s="52">
        <v>0</v>
      </c>
      <c r="O48" s="52"/>
      <c r="P48" s="84"/>
      <c r="Q48" s="73">
        <v>0</v>
      </c>
    </row>
    <row r="49" spans="2:17" ht="16.5">
      <c r="B49" s="13" t="s">
        <v>73</v>
      </c>
      <c r="C49" s="6" t="s">
        <v>23</v>
      </c>
      <c r="D49" s="48">
        <v>0</v>
      </c>
      <c r="E49" s="3"/>
      <c r="F49" s="48">
        <v>0</v>
      </c>
      <c r="G49" s="40"/>
      <c r="H49" s="40">
        <v>0</v>
      </c>
      <c r="I49" s="40"/>
      <c r="J49" s="48">
        <v>0</v>
      </c>
      <c r="K49" s="48">
        <v>1</v>
      </c>
      <c r="L49" s="48">
        <v>1</v>
      </c>
      <c r="M49" s="48">
        <v>0</v>
      </c>
      <c r="N49" s="52">
        <v>0</v>
      </c>
      <c r="O49" s="52"/>
      <c r="P49" s="84"/>
      <c r="Q49" s="73">
        <v>1</v>
      </c>
    </row>
    <row r="50" spans="2:17" ht="16.5">
      <c r="B50" s="13">
        <v>4.9</v>
      </c>
      <c r="C50" s="6" t="s">
        <v>24</v>
      </c>
      <c r="D50" s="48">
        <v>1</v>
      </c>
      <c r="E50" s="3"/>
      <c r="F50" s="48">
        <v>0</v>
      </c>
      <c r="G50" s="40"/>
      <c r="H50" s="40">
        <v>0</v>
      </c>
      <c r="I50" s="40"/>
      <c r="J50" s="48">
        <v>1</v>
      </c>
      <c r="K50" s="48">
        <v>1</v>
      </c>
      <c r="L50" s="48">
        <v>1</v>
      </c>
      <c r="M50" s="48">
        <v>1</v>
      </c>
      <c r="N50" s="52">
        <v>0</v>
      </c>
      <c r="O50" s="52"/>
      <c r="P50" s="84"/>
      <c r="Q50" s="73">
        <v>0</v>
      </c>
    </row>
    <row r="51" spans="2:3" ht="16.5">
      <c r="B51" s="9"/>
      <c r="C51" s="1"/>
    </row>
    <row r="52" spans="2:17" ht="16.5">
      <c r="B52" s="9"/>
      <c r="C52" s="37" t="s">
        <v>127</v>
      </c>
      <c r="D52" s="46">
        <f aca="true" t="shared" si="0" ref="D52:N52">COUNTIF(D8:D50,-1)</f>
        <v>2</v>
      </c>
      <c r="E52" s="46">
        <f t="shared" si="0"/>
        <v>1</v>
      </c>
      <c r="F52" s="46">
        <f t="shared" si="0"/>
        <v>1</v>
      </c>
      <c r="G52" s="46">
        <f t="shared" si="0"/>
        <v>1</v>
      </c>
      <c r="H52" s="46">
        <f t="shared" si="0"/>
        <v>1</v>
      </c>
      <c r="I52" s="46">
        <f t="shared" si="0"/>
        <v>0</v>
      </c>
      <c r="J52" s="46">
        <f t="shared" si="0"/>
        <v>1</v>
      </c>
      <c r="K52" s="46">
        <f t="shared" si="0"/>
        <v>0</v>
      </c>
      <c r="L52" s="46">
        <f t="shared" si="0"/>
        <v>1</v>
      </c>
      <c r="M52" s="46">
        <f t="shared" si="0"/>
        <v>1</v>
      </c>
      <c r="N52" s="46">
        <f t="shared" si="0"/>
        <v>2</v>
      </c>
      <c r="O52" s="46">
        <f>COUNTIF(O8:O50,-1)</f>
        <v>1</v>
      </c>
      <c r="P52" s="46">
        <f>COUNTIF(P8:P50,-1)</f>
        <v>0</v>
      </c>
      <c r="Q52" s="46">
        <f>COUNTIF(Q8:Q50,-1)</f>
        <v>1</v>
      </c>
    </row>
    <row r="53" spans="2:17" ht="16.5">
      <c r="B53" s="9"/>
      <c r="C53" s="37" t="s">
        <v>128</v>
      </c>
      <c r="D53" s="46">
        <f aca="true" t="shared" si="1" ref="D53:O53">COUNTIF(D8:D50,0)</f>
        <v>8</v>
      </c>
      <c r="E53" s="46">
        <f t="shared" si="1"/>
        <v>11</v>
      </c>
      <c r="F53" s="46">
        <f t="shared" si="1"/>
        <v>11</v>
      </c>
      <c r="G53" s="46">
        <f t="shared" si="1"/>
        <v>12</v>
      </c>
      <c r="H53" s="46">
        <f t="shared" si="1"/>
        <v>11</v>
      </c>
      <c r="I53" s="46">
        <f t="shared" si="1"/>
        <v>13</v>
      </c>
      <c r="J53" s="46">
        <f t="shared" si="1"/>
        <v>14</v>
      </c>
      <c r="K53" s="46">
        <f t="shared" si="1"/>
        <v>6</v>
      </c>
      <c r="L53" s="46">
        <f t="shared" si="1"/>
        <v>5</v>
      </c>
      <c r="M53" s="46">
        <f t="shared" si="1"/>
        <v>9</v>
      </c>
      <c r="N53" s="46">
        <f t="shared" si="1"/>
        <v>10</v>
      </c>
      <c r="O53" s="46">
        <f t="shared" si="1"/>
        <v>12</v>
      </c>
      <c r="P53" s="46">
        <f>COUNTIF(P8:P50,0)</f>
        <v>15</v>
      </c>
      <c r="Q53" s="46">
        <f>COUNTIF(Q8:Q50,0)</f>
        <v>10</v>
      </c>
    </row>
    <row r="54" spans="2:17" ht="16.5">
      <c r="B54" s="9"/>
      <c r="C54" s="37" t="s">
        <v>129</v>
      </c>
      <c r="D54" s="46">
        <f aca="true" t="shared" si="2" ref="D54:O54">COUNTIF(D8:D50,1)</f>
        <v>13</v>
      </c>
      <c r="E54" s="46">
        <f t="shared" si="2"/>
        <v>19</v>
      </c>
      <c r="F54" s="46">
        <f t="shared" si="2"/>
        <v>11</v>
      </c>
      <c r="G54" s="46">
        <f t="shared" si="2"/>
        <v>18</v>
      </c>
      <c r="H54" s="46">
        <f t="shared" si="2"/>
        <v>11</v>
      </c>
      <c r="I54" s="46">
        <f t="shared" si="2"/>
        <v>18</v>
      </c>
      <c r="J54" s="46">
        <f t="shared" si="2"/>
        <v>8</v>
      </c>
      <c r="K54" s="46">
        <f t="shared" si="2"/>
        <v>17</v>
      </c>
      <c r="L54" s="46">
        <f t="shared" si="2"/>
        <v>17</v>
      </c>
      <c r="M54" s="46">
        <f t="shared" si="2"/>
        <v>13</v>
      </c>
      <c r="N54" s="46">
        <f t="shared" si="2"/>
        <v>11</v>
      </c>
      <c r="O54" s="46">
        <f t="shared" si="2"/>
        <v>18</v>
      </c>
      <c r="P54" s="46">
        <f>COUNTIF(P8:P50,1)</f>
        <v>16</v>
      </c>
      <c r="Q54" s="46">
        <f>COUNTIF(Q8:Q50,1)</f>
        <v>12</v>
      </c>
    </row>
    <row r="55" spans="2:3" ht="16.5">
      <c r="B55" s="9"/>
      <c r="C55" s="37"/>
    </row>
    <row r="56" spans="2:15" s="1" customFormat="1" ht="26.25">
      <c r="B56" s="42"/>
      <c r="C56" s="37" t="s">
        <v>130</v>
      </c>
      <c r="D56" s="51" t="s">
        <v>155</v>
      </c>
      <c r="E56" s="51" t="s">
        <v>155</v>
      </c>
      <c r="F56" s="51" t="s">
        <v>138</v>
      </c>
      <c r="G56" s="51" t="s">
        <v>134</v>
      </c>
      <c r="H56" s="51" t="s">
        <v>131</v>
      </c>
      <c r="I56" s="51" t="s">
        <v>131</v>
      </c>
      <c r="J56" s="51"/>
      <c r="K56" s="51" t="s">
        <v>132</v>
      </c>
      <c r="L56" s="51" t="s">
        <v>136</v>
      </c>
      <c r="M56" s="51" t="s">
        <v>135</v>
      </c>
      <c r="N56" s="51" t="s">
        <v>133</v>
      </c>
      <c r="O56" s="51" t="s">
        <v>133</v>
      </c>
    </row>
    <row r="57" spans="2:15" s="1" customFormat="1" ht="16.5">
      <c r="B57" s="42"/>
      <c r="C57" s="37"/>
      <c r="D57" s="51"/>
      <c r="E57" s="51"/>
      <c r="F57" s="51"/>
      <c r="G57" s="51"/>
      <c r="H57" s="51"/>
      <c r="I57" s="51"/>
      <c r="J57" s="51"/>
      <c r="K57" s="51"/>
      <c r="L57" s="51"/>
      <c r="M57" s="51"/>
      <c r="N57" s="51"/>
      <c r="O57" s="51"/>
    </row>
    <row r="58" ht="12.75">
      <c r="C58" s="1"/>
    </row>
    <row r="59" ht="12.75">
      <c r="C59" s="1"/>
    </row>
  </sheetData>
  <mergeCells count="1">
    <mergeCell ref="A1:C1"/>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S59"/>
  <sheetViews>
    <sheetView zoomScale="50" zoomScaleNormal="50" workbookViewId="0" topLeftCell="V23">
      <selection activeCell="K62" sqref="K62"/>
    </sheetView>
  </sheetViews>
  <sheetFormatPr defaultColWidth="9.140625" defaultRowHeight="12.75"/>
  <cols>
    <col min="2" max="2" width="11.8515625" style="0" bestFit="1" customWidth="1"/>
    <col min="3" max="3" width="31.28125" style="0" customWidth="1"/>
    <col min="4" max="4" width="10.00390625" style="46" customWidth="1"/>
    <col min="5" max="5" width="12.57421875" style="46" customWidth="1"/>
    <col min="6" max="6" width="8.28125" style="46" customWidth="1"/>
    <col min="7" max="7" width="8.8515625" style="46" customWidth="1"/>
    <col min="8" max="8" width="12.57421875" style="46" bestFit="1" customWidth="1"/>
    <col min="9" max="9" width="7.7109375" style="46" customWidth="1"/>
    <col min="10" max="10" width="9.421875" style="46" customWidth="1"/>
    <col min="11" max="11" width="12.28125" style="46" customWidth="1"/>
    <col min="12" max="12" width="7.7109375" style="46" customWidth="1"/>
    <col min="13" max="13" width="10.28125" style="46" customWidth="1"/>
    <col min="14" max="14" width="12.57421875" style="46" bestFit="1" customWidth="1"/>
    <col min="15" max="15" width="8.00390625" style="46" customWidth="1"/>
    <col min="16" max="16" width="8.8515625" style="46" customWidth="1"/>
    <col min="17" max="17" width="12.57421875" style="46" bestFit="1" customWidth="1"/>
    <col min="18" max="18" width="8.00390625" style="46" customWidth="1"/>
    <col min="19" max="19" width="9.140625" style="46" customWidth="1"/>
    <col min="20" max="20" width="12.57421875" style="46" bestFit="1" customWidth="1"/>
    <col min="21" max="21" width="7.7109375" style="46" customWidth="1"/>
    <col min="22" max="22" width="10.00390625" style="46" customWidth="1"/>
    <col min="23" max="23" width="9.00390625" style="46" bestFit="1" customWidth="1"/>
    <col min="24" max="25" width="9.00390625" style="46" customWidth="1"/>
    <col min="26" max="26" width="9.7109375" style="46" customWidth="1"/>
    <col min="27" max="27" width="8.8515625" style="46" customWidth="1"/>
    <col min="28" max="28" width="10.57421875" style="46" customWidth="1"/>
    <col min="29" max="29" width="12.00390625" style="46" customWidth="1"/>
    <col min="30" max="30" width="9.7109375" style="46" customWidth="1"/>
    <col min="31" max="31" width="9.421875" style="46" customWidth="1"/>
    <col min="32" max="32" width="10.28125" style="46" bestFit="1" customWidth="1"/>
    <col min="33" max="33" width="10.00390625" style="46" customWidth="1"/>
    <col min="34" max="34" width="9.140625" style="46" customWidth="1"/>
    <col min="35" max="35" width="8.57421875" style="46" bestFit="1" customWidth="1"/>
    <col min="36" max="37" width="8.57421875" style="46" customWidth="1"/>
    <col min="38" max="38" width="8.57421875" style="46" bestFit="1" customWidth="1"/>
    <col min="39" max="40" width="8.57421875" style="46" customWidth="1"/>
  </cols>
  <sheetData>
    <row r="1" spans="1:3" ht="12.75">
      <c r="A1" s="108" t="str">
        <f>'Document Index'!A1</f>
        <v>00245r4P802-15_TG3-Proposal-Evaluations</v>
      </c>
      <c r="B1" s="108"/>
      <c r="C1" s="108"/>
    </row>
    <row r="2" spans="1:3" ht="12.75">
      <c r="A2" s="16"/>
      <c r="B2" s="16"/>
      <c r="C2" s="16"/>
    </row>
    <row r="3" spans="1:45" ht="12.75">
      <c r="A3" s="16"/>
      <c r="B3" s="16"/>
      <c r="C3" s="17" t="s">
        <v>85</v>
      </c>
      <c r="D3" s="107"/>
      <c r="E3" s="94" t="s">
        <v>80</v>
      </c>
      <c r="F3" s="100"/>
      <c r="G3" s="47"/>
      <c r="H3" s="94" t="s">
        <v>84</v>
      </c>
      <c r="I3" s="100"/>
      <c r="J3" s="47"/>
      <c r="K3" s="94" t="s">
        <v>79</v>
      </c>
      <c r="L3" s="100"/>
      <c r="M3" s="47"/>
      <c r="N3" s="94" t="s">
        <v>81</v>
      </c>
      <c r="O3" s="100"/>
      <c r="P3" s="47"/>
      <c r="Q3" s="94" t="s">
        <v>82</v>
      </c>
      <c r="R3" s="100"/>
      <c r="S3" s="47"/>
      <c r="T3" s="94" t="s">
        <v>83</v>
      </c>
      <c r="U3" s="100"/>
      <c r="V3" s="47"/>
      <c r="W3" s="94" t="s">
        <v>86</v>
      </c>
      <c r="X3" s="100"/>
      <c r="Y3" s="47"/>
      <c r="Z3" s="94" t="s">
        <v>87</v>
      </c>
      <c r="AA3" s="100"/>
      <c r="AB3" s="47"/>
      <c r="AC3" s="94" t="s">
        <v>88</v>
      </c>
      <c r="AD3" s="100"/>
      <c r="AE3" s="47"/>
      <c r="AF3" s="94" t="s">
        <v>89</v>
      </c>
      <c r="AG3" s="100"/>
      <c r="AH3" s="47"/>
      <c r="AI3" s="94" t="s">
        <v>90</v>
      </c>
      <c r="AJ3" s="100"/>
      <c r="AK3" s="47"/>
      <c r="AL3" s="94" t="s">
        <v>91</v>
      </c>
      <c r="AM3" s="100"/>
      <c r="AN3" s="47"/>
      <c r="AO3" s="39"/>
      <c r="AP3" s="106"/>
      <c r="AQ3" s="5"/>
      <c r="AR3" s="94"/>
      <c r="AS3" s="100"/>
    </row>
    <row r="4" spans="3:45" ht="16.5">
      <c r="C4" s="12" t="s">
        <v>92</v>
      </c>
      <c r="D4" s="107"/>
      <c r="E4" s="95" t="s">
        <v>26</v>
      </c>
      <c r="F4" s="101"/>
      <c r="G4" s="98"/>
      <c r="H4" s="95" t="s">
        <v>26</v>
      </c>
      <c r="I4" s="101"/>
      <c r="J4" s="98"/>
      <c r="K4" s="103" t="s">
        <v>96</v>
      </c>
      <c r="L4" s="105"/>
      <c r="M4" s="104"/>
      <c r="N4" s="95" t="s">
        <v>27</v>
      </c>
      <c r="O4" s="105"/>
      <c r="P4" s="104"/>
      <c r="Q4" s="103" t="s">
        <v>93</v>
      </c>
      <c r="R4" s="105"/>
      <c r="S4" s="104"/>
      <c r="T4" s="95" t="s">
        <v>25</v>
      </c>
      <c r="U4" s="101"/>
      <c r="V4" s="98"/>
      <c r="W4" s="95" t="s">
        <v>94</v>
      </c>
      <c r="X4" s="101"/>
      <c r="Y4" s="98"/>
      <c r="Z4" s="95" t="s">
        <v>78</v>
      </c>
      <c r="AA4" s="101"/>
      <c r="AB4" s="98"/>
      <c r="AC4" s="103" t="s">
        <v>95</v>
      </c>
      <c r="AD4" s="105"/>
      <c r="AE4" s="104"/>
      <c r="AF4" s="95" t="s">
        <v>28</v>
      </c>
      <c r="AG4" s="101"/>
      <c r="AH4" s="98"/>
      <c r="AI4" s="95" t="s">
        <v>29</v>
      </c>
      <c r="AJ4" s="101"/>
      <c r="AK4" s="98"/>
      <c r="AL4" s="95" t="s">
        <v>29</v>
      </c>
      <c r="AM4" s="101"/>
      <c r="AN4" s="98"/>
      <c r="AO4" s="95" t="s">
        <v>152</v>
      </c>
      <c r="AP4" s="101"/>
      <c r="AQ4" s="98"/>
      <c r="AR4" s="95" t="s">
        <v>152</v>
      </c>
      <c r="AS4" s="101"/>
    </row>
    <row r="5" spans="3:45" ht="16.5">
      <c r="C5" s="12" t="s">
        <v>30</v>
      </c>
      <c r="D5" s="107"/>
      <c r="E5" s="96" t="s">
        <v>18</v>
      </c>
      <c r="F5" s="102"/>
      <c r="G5" s="99"/>
      <c r="H5" s="96" t="s">
        <v>8</v>
      </c>
      <c r="I5" s="102"/>
      <c r="J5" s="99"/>
      <c r="K5" s="96" t="s">
        <v>18</v>
      </c>
      <c r="L5" s="102"/>
      <c r="M5" s="99"/>
      <c r="N5" s="96" t="s">
        <v>8</v>
      </c>
      <c r="O5" s="102"/>
      <c r="P5" s="99"/>
      <c r="Q5" s="96" t="s">
        <v>18</v>
      </c>
      <c r="R5" s="102"/>
      <c r="S5" s="99"/>
      <c r="T5" s="96" t="s">
        <v>8</v>
      </c>
      <c r="U5" s="102"/>
      <c r="V5" s="99"/>
      <c r="W5" s="96" t="s">
        <v>18</v>
      </c>
      <c r="X5" s="102"/>
      <c r="Y5" s="99"/>
      <c r="Z5" s="96" t="s">
        <v>18</v>
      </c>
      <c r="AA5" s="102"/>
      <c r="AB5" s="99"/>
      <c r="AC5" s="96" t="s">
        <v>18</v>
      </c>
      <c r="AD5" s="102"/>
      <c r="AE5" s="99"/>
      <c r="AF5" s="96" t="s">
        <v>18</v>
      </c>
      <c r="AG5" s="102"/>
      <c r="AH5" s="99"/>
      <c r="AI5" s="96" t="s">
        <v>18</v>
      </c>
      <c r="AJ5" s="102"/>
      <c r="AK5" s="99"/>
      <c r="AL5" s="96" t="s">
        <v>8</v>
      </c>
      <c r="AM5" s="102"/>
      <c r="AN5" s="99"/>
      <c r="AO5" s="96" t="s">
        <v>8</v>
      </c>
      <c r="AP5" s="102"/>
      <c r="AQ5" s="99"/>
      <c r="AR5" s="96" t="s">
        <v>18</v>
      </c>
      <c r="AS5" s="102"/>
    </row>
    <row r="6" spans="3:45" ht="16.5">
      <c r="C6" s="12" t="s">
        <v>31</v>
      </c>
      <c r="D6" s="107"/>
      <c r="E6" s="97" t="s">
        <v>104</v>
      </c>
      <c r="F6" s="101"/>
      <c r="G6" s="98"/>
      <c r="H6" s="97" t="s">
        <v>105</v>
      </c>
      <c r="I6" s="101"/>
      <c r="J6" s="98"/>
      <c r="K6" s="97" t="s">
        <v>106</v>
      </c>
      <c r="L6" s="101"/>
      <c r="M6" s="98"/>
      <c r="N6" s="97" t="s">
        <v>107</v>
      </c>
      <c r="O6" s="101"/>
      <c r="P6" s="98"/>
      <c r="Q6" s="97" t="s">
        <v>108</v>
      </c>
      <c r="R6" s="101"/>
      <c r="S6" s="98"/>
      <c r="T6" s="97" t="s">
        <v>109</v>
      </c>
      <c r="U6" s="101"/>
      <c r="V6" s="98"/>
      <c r="W6" s="97" t="s">
        <v>110</v>
      </c>
      <c r="X6" s="101"/>
      <c r="Y6" s="98"/>
      <c r="Z6" s="97" t="s">
        <v>111</v>
      </c>
      <c r="AA6" s="101"/>
      <c r="AB6" s="98"/>
      <c r="AC6" s="97" t="s">
        <v>112</v>
      </c>
      <c r="AD6" s="101"/>
      <c r="AE6" s="98"/>
      <c r="AF6" s="97" t="s">
        <v>113</v>
      </c>
      <c r="AG6" s="101"/>
      <c r="AH6" s="98"/>
      <c r="AI6" s="97" t="s">
        <v>114</v>
      </c>
      <c r="AJ6" s="101"/>
      <c r="AK6" s="98"/>
      <c r="AL6" s="97" t="s">
        <v>114</v>
      </c>
      <c r="AM6" s="101"/>
      <c r="AN6" s="98"/>
      <c r="AO6" s="97" t="s">
        <v>154</v>
      </c>
      <c r="AP6" s="101"/>
      <c r="AQ6" s="98"/>
      <c r="AR6" s="97" t="s">
        <v>154</v>
      </c>
      <c r="AS6" s="101"/>
    </row>
    <row r="7" spans="2:45" ht="15.75">
      <c r="B7" s="4" t="s">
        <v>34</v>
      </c>
      <c r="C7" s="11" t="s">
        <v>0</v>
      </c>
      <c r="D7" s="63">
        <v>-1</v>
      </c>
      <c r="E7" s="47">
        <v>0</v>
      </c>
      <c r="F7" s="18">
        <v>1</v>
      </c>
      <c r="G7" s="47">
        <v>-1</v>
      </c>
      <c r="H7" s="47">
        <v>0</v>
      </c>
      <c r="I7" s="18">
        <v>1</v>
      </c>
      <c r="J7" s="47">
        <v>-1</v>
      </c>
      <c r="K7" s="47">
        <v>0</v>
      </c>
      <c r="L7" s="18">
        <v>1</v>
      </c>
      <c r="M7" s="47">
        <v>-1</v>
      </c>
      <c r="N7" s="47">
        <v>0</v>
      </c>
      <c r="O7" s="18">
        <v>1</v>
      </c>
      <c r="P7" s="47">
        <v>-1</v>
      </c>
      <c r="Q7" s="47">
        <v>0</v>
      </c>
      <c r="R7" s="18">
        <v>1</v>
      </c>
      <c r="S7" s="47">
        <v>-1</v>
      </c>
      <c r="T7" s="47">
        <v>0</v>
      </c>
      <c r="U7" s="18">
        <v>1</v>
      </c>
      <c r="V7" s="47">
        <v>-1</v>
      </c>
      <c r="W7" s="47">
        <v>0</v>
      </c>
      <c r="X7" s="18">
        <v>1</v>
      </c>
      <c r="Y7" s="47">
        <v>-1</v>
      </c>
      <c r="Z7" s="47">
        <v>0</v>
      </c>
      <c r="AA7" s="18">
        <v>1</v>
      </c>
      <c r="AB7" s="47">
        <v>-1</v>
      </c>
      <c r="AC7" s="47">
        <v>0</v>
      </c>
      <c r="AD7" s="18">
        <v>1</v>
      </c>
      <c r="AE7" s="47">
        <v>-1</v>
      </c>
      <c r="AF7" s="47">
        <v>0</v>
      </c>
      <c r="AG7" s="18">
        <v>1</v>
      </c>
      <c r="AH7" s="47">
        <v>-1</v>
      </c>
      <c r="AI7" s="47">
        <v>0</v>
      </c>
      <c r="AJ7" s="18">
        <v>1</v>
      </c>
      <c r="AK7" s="47">
        <v>-1</v>
      </c>
      <c r="AL7" s="47">
        <v>0</v>
      </c>
      <c r="AM7" s="18">
        <v>1</v>
      </c>
      <c r="AN7" s="47">
        <v>-1</v>
      </c>
      <c r="AO7" s="47">
        <v>0</v>
      </c>
      <c r="AP7" s="18">
        <v>1</v>
      </c>
      <c r="AQ7" s="47">
        <v>-1</v>
      </c>
      <c r="AR7" s="47">
        <v>0</v>
      </c>
      <c r="AS7" s="18">
        <v>1</v>
      </c>
    </row>
    <row r="8" spans="1:45" ht="16.5">
      <c r="A8" s="2" t="s">
        <v>32</v>
      </c>
      <c r="B8" s="13">
        <v>2.1</v>
      </c>
      <c r="C8" s="6" t="s">
        <v>1</v>
      </c>
      <c r="D8" s="74">
        <v>3</v>
      </c>
      <c r="E8" s="74">
        <v>4</v>
      </c>
      <c r="F8" s="74">
        <v>4</v>
      </c>
      <c r="G8" s="74">
        <v>4</v>
      </c>
      <c r="H8" s="74">
        <v>3</v>
      </c>
      <c r="I8" s="74">
        <v>3</v>
      </c>
      <c r="J8" s="74">
        <v>7</v>
      </c>
      <c r="K8" s="74">
        <v>3</v>
      </c>
      <c r="L8" s="74">
        <v>0</v>
      </c>
      <c r="M8" s="74">
        <v>0</v>
      </c>
      <c r="N8" s="74">
        <v>8</v>
      </c>
      <c r="O8" s="74">
        <v>2</v>
      </c>
      <c r="P8" s="74">
        <v>1</v>
      </c>
      <c r="Q8" s="74">
        <v>1</v>
      </c>
      <c r="R8" s="74">
        <v>8</v>
      </c>
      <c r="S8" s="74">
        <v>0</v>
      </c>
      <c r="T8" s="74">
        <v>4</v>
      </c>
      <c r="U8" s="74">
        <v>5</v>
      </c>
      <c r="V8" s="74">
        <v>2</v>
      </c>
      <c r="W8" s="74">
        <v>5</v>
      </c>
      <c r="X8" s="74">
        <v>4</v>
      </c>
      <c r="Y8" s="74">
        <v>5</v>
      </c>
      <c r="Z8" s="74">
        <v>1</v>
      </c>
      <c r="AA8" s="74">
        <v>5</v>
      </c>
      <c r="AB8" s="74">
        <v>0</v>
      </c>
      <c r="AC8" s="74">
        <v>7</v>
      </c>
      <c r="AD8" s="74">
        <v>4</v>
      </c>
      <c r="AE8" s="74">
        <v>4</v>
      </c>
      <c r="AF8" s="74">
        <v>4</v>
      </c>
      <c r="AG8" s="74">
        <v>2</v>
      </c>
      <c r="AH8" s="74">
        <v>7</v>
      </c>
      <c r="AI8" s="74">
        <v>3</v>
      </c>
      <c r="AJ8" s="74">
        <v>0</v>
      </c>
      <c r="AK8" s="74">
        <v>4</v>
      </c>
      <c r="AL8" s="74">
        <v>5</v>
      </c>
      <c r="AM8" s="74">
        <v>0</v>
      </c>
      <c r="AN8" s="74"/>
      <c r="AO8" s="74">
        <v>1</v>
      </c>
      <c r="AP8" s="74"/>
      <c r="AQ8" s="112"/>
      <c r="AR8" s="74">
        <v>1</v>
      </c>
      <c r="AS8" s="74"/>
    </row>
    <row r="9" spans="1:45" ht="33">
      <c r="A9" s="8" t="s">
        <v>33</v>
      </c>
      <c r="B9" s="13" t="s">
        <v>37</v>
      </c>
      <c r="C9" s="6" t="s">
        <v>35</v>
      </c>
      <c r="D9" s="74">
        <v>0</v>
      </c>
      <c r="E9" s="74">
        <v>4</v>
      </c>
      <c r="F9" s="74">
        <v>7</v>
      </c>
      <c r="G9" s="74">
        <v>1</v>
      </c>
      <c r="H9" s="74">
        <v>3</v>
      </c>
      <c r="I9" s="74">
        <v>3</v>
      </c>
      <c r="J9" s="74">
        <v>0</v>
      </c>
      <c r="K9" s="74">
        <v>8</v>
      </c>
      <c r="L9" s="74">
        <v>2</v>
      </c>
      <c r="M9" s="74">
        <v>0</v>
      </c>
      <c r="N9" s="74">
        <v>6</v>
      </c>
      <c r="O9" s="74">
        <v>0</v>
      </c>
      <c r="P9" s="74">
        <v>4</v>
      </c>
      <c r="Q9" s="74">
        <v>1</v>
      </c>
      <c r="R9" s="74">
        <v>5</v>
      </c>
      <c r="S9" s="74">
        <v>3</v>
      </c>
      <c r="T9" s="74">
        <v>1</v>
      </c>
      <c r="U9" s="74">
        <v>2</v>
      </c>
      <c r="V9" s="74">
        <v>0</v>
      </c>
      <c r="W9" s="74">
        <v>2</v>
      </c>
      <c r="X9" s="74">
        <v>9</v>
      </c>
      <c r="Y9" s="74">
        <v>0</v>
      </c>
      <c r="Z9" s="74">
        <v>11</v>
      </c>
      <c r="AA9" s="74">
        <v>0</v>
      </c>
      <c r="AB9" s="74">
        <v>0</v>
      </c>
      <c r="AC9" s="75">
        <v>1</v>
      </c>
      <c r="AD9" s="75">
        <v>10</v>
      </c>
      <c r="AE9" s="75">
        <v>2</v>
      </c>
      <c r="AF9" s="74">
        <v>3</v>
      </c>
      <c r="AG9" s="74">
        <v>5</v>
      </c>
      <c r="AH9" s="74">
        <v>2</v>
      </c>
      <c r="AI9" s="74">
        <v>2</v>
      </c>
      <c r="AJ9" s="74">
        <v>6</v>
      </c>
      <c r="AK9" s="74">
        <v>2</v>
      </c>
      <c r="AL9" s="74">
        <v>1</v>
      </c>
      <c r="AM9" s="74">
        <v>2</v>
      </c>
      <c r="AN9" s="74"/>
      <c r="AO9" s="74">
        <v>1</v>
      </c>
      <c r="AP9" s="74"/>
      <c r="AQ9" s="112"/>
      <c r="AR9" s="74">
        <v>1</v>
      </c>
      <c r="AS9" s="74"/>
    </row>
    <row r="10" spans="2:45" ht="16.5">
      <c r="B10" s="13" t="s">
        <v>38</v>
      </c>
      <c r="C10" s="6" t="s">
        <v>36</v>
      </c>
      <c r="D10" s="74">
        <v>0</v>
      </c>
      <c r="E10" s="74">
        <v>3</v>
      </c>
      <c r="F10" s="74">
        <v>7</v>
      </c>
      <c r="G10" s="74">
        <v>1</v>
      </c>
      <c r="H10" s="74">
        <v>3</v>
      </c>
      <c r="I10" s="74">
        <v>3</v>
      </c>
      <c r="J10" s="74">
        <v>0</v>
      </c>
      <c r="K10" s="74">
        <v>3</v>
      </c>
      <c r="L10" s="74">
        <v>7</v>
      </c>
      <c r="M10" s="74">
        <v>0</v>
      </c>
      <c r="N10" s="74">
        <v>6</v>
      </c>
      <c r="O10" s="74">
        <v>0</v>
      </c>
      <c r="P10" s="74">
        <v>4</v>
      </c>
      <c r="Q10" s="74">
        <v>1</v>
      </c>
      <c r="R10" s="74">
        <v>5</v>
      </c>
      <c r="S10" s="74">
        <v>3</v>
      </c>
      <c r="T10" s="74">
        <v>0</v>
      </c>
      <c r="U10" s="74">
        <v>2</v>
      </c>
      <c r="V10" s="74">
        <v>0</v>
      </c>
      <c r="W10" s="74">
        <v>2</v>
      </c>
      <c r="X10" s="74">
        <v>9</v>
      </c>
      <c r="Y10" s="74">
        <v>0</v>
      </c>
      <c r="Z10" s="74">
        <v>11</v>
      </c>
      <c r="AA10" s="74">
        <v>0</v>
      </c>
      <c r="AB10" s="74">
        <v>0</v>
      </c>
      <c r="AC10" s="74">
        <v>1</v>
      </c>
      <c r="AD10" s="74">
        <v>10</v>
      </c>
      <c r="AE10" s="74">
        <v>0</v>
      </c>
      <c r="AF10" s="74">
        <v>10</v>
      </c>
      <c r="AG10" s="74">
        <v>0</v>
      </c>
      <c r="AH10" s="74">
        <v>2</v>
      </c>
      <c r="AI10" s="74">
        <v>1</v>
      </c>
      <c r="AJ10" s="74">
        <v>7</v>
      </c>
      <c r="AK10" s="74">
        <v>2</v>
      </c>
      <c r="AL10" s="74">
        <v>1</v>
      </c>
      <c r="AM10" s="74">
        <v>2</v>
      </c>
      <c r="AN10" s="74"/>
      <c r="AO10" s="74">
        <v>1</v>
      </c>
      <c r="AP10" s="74"/>
      <c r="AQ10" s="112"/>
      <c r="AR10" s="74"/>
      <c r="AS10" s="74">
        <v>1</v>
      </c>
    </row>
    <row r="11" spans="2:45" ht="16.5">
      <c r="B11" s="13" t="s">
        <v>42</v>
      </c>
      <c r="C11" s="6" t="s">
        <v>39</v>
      </c>
      <c r="D11" s="74">
        <v>0</v>
      </c>
      <c r="E11" s="74">
        <v>10</v>
      </c>
      <c r="F11" s="74">
        <v>0</v>
      </c>
      <c r="G11" s="74">
        <v>1</v>
      </c>
      <c r="H11" s="74">
        <v>6</v>
      </c>
      <c r="I11" s="74">
        <v>0</v>
      </c>
      <c r="J11" s="74">
        <v>0</v>
      </c>
      <c r="K11" s="74">
        <v>3</v>
      </c>
      <c r="L11" s="74">
        <v>7</v>
      </c>
      <c r="M11" s="74">
        <v>0</v>
      </c>
      <c r="N11" s="74">
        <v>6</v>
      </c>
      <c r="O11" s="74">
        <v>0</v>
      </c>
      <c r="P11" s="74">
        <v>3</v>
      </c>
      <c r="Q11" s="74">
        <v>2</v>
      </c>
      <c r="R11" s="74">
        <v>5</v>
      </c>
      <c r="S11" s="74">
        <v>3</v>
      </c>
      <c r="T11" s="74">
        <v>0</v>
      </c>
      <c r="U11" s="74">
        <v>2</v>
      </c>
      <c r="V11" s="74">
        <v>0</v>
      </c>
      <c r="W11" s="74">
        <v>11</v>
      </c>
      <c r="X11" s="74">
        <v>0</v>
      </c>
      <c r="Y11" s="74">
        <v>0</v>
      </c>
      <c r="Z11" s="74">
        <v>1</v>
      </c>
      <c r="AA11" s="74">
        <v>10</v>
      </c>
      <c r="AB11" s="74">
        <v>0</v>
      </c>
      <c r="AC11" s="74">
        <v>0</v>
      </c>
      <c r="AD11" s="74">
        <v>11</v>
      </c>
      <c r="AE11" s="74">
        <v>0</v>
      </c>
      <c r="AF11" s="74">
        <v>5</v>
      </c>
      <c r="AG11" s="74">
        <v>5</v>
      </c>
      <c r="AH11" s="74">
        <v>2</v>
      </c>
      <c r="AI11" s="74">
        <v>1</v>
      </c>
      <c r="AJ11" s="74">
        <v>7</v>
      </c>
      <c r="AK11" s="74">
        <v>2</v>
      </c>
      <c r="AL11" s="74">
        <v>1</v>
      </c>
      <c r="AM11" s="74">
        <v>2</v>
      </c>
      <c r="AN11" s="74"/>
      <c r="AO11" s="74"/>
      <c r="AP11" s="74">
        <v>1</v>
      </c>
      <c r="AQ11" s="112"/>
      <c r="AR11" s="74">
        <v>1</v>
      </c>
      <c r="AS11" s="74"/>
    </row>
    <row r="12" spans="2:45" ht="16.5">
      <c r="B12" s="13" t="s">
        <v>43</v>
      </c>
      <c r="C12" s="6" t="s">
        <v>40</v>
      </c>
      <c r="D12" s="74">
        <v>0</v>
      </c>
      <c r="E12" s="74">
        <v>2</v>
      </c>
      <c r="F12" s="74">
        <v>8</v>
      </c>
      <c r="G12" s="74">
        <v>0</v>
      </c>
      <c r="H12" s="74">
        <v>3</v>
      </c>
      <c r="I12" s="74">
        <v>7</v>
      </c>
      <c r="J12" s="74">
        <v>0</v>
      </c>
      <c r="K12" s="74">
        <v>1</v>
      </c>
      <c r="L12" s="74">
        <v>9</v>
      </c>
      <c r="M12" s="74">
        <v>0</v>
      </c>
      <c r="N12" s="74">
        <v>3</v>
      </c>
      <c r="O12" s="74">
        <v>7</v>
      </c>
      <c r="P12" s="74">
        <v>2</v>
      </c>
      <c r="Q12" s="74">
        <v>3</v>
      </c>
      <c r="R12" s="74">
        <v>5</v>
      </c>
      <c r="S12" s="74">
        <v>0</v>
      </c>
      <c r="T12" s="74">
        <v>0</v>
      </c>
      <c r="U12" s="74">
        <v>8</v>
      </c>
      <c r="V12" s="74">
        <v>2</v>
      </c>
      <c r="W12" s="74">
        <v>8</v>
      </c>
      <c r="X12" s="74">
        <v>0</v>
      </c>
      <c r="Y12" s="74">
        <v>0</v>
      </c>
      <c r="Z12" s="74">
        <v>2</v>
      </c>
      <c r="AA12" s="74">
        <v>9</v>
      </c>
      <c r="AB12" s="74">
        <v>0</v>
      </c>
      <c r="AC12" s="74">
        <v>2</v>
      </c>
      <c r="AD12" s="74">
        <v>9</v>
      </c>
      <c r="AE12" s="74">
        <v>0</v>
      </c>
      <c r="AF12" s="74">
        <v>5</v>
      </c>
      <c r="AG12" s="74">
        <v>5</v>
      </c>
      <c r="AH12" s="74">
        <v>2</v>
      </c>
      <c r="AI12" s="74">
        <v>1</v>
      </c>
      <c r="AJ12" s="74">
        <v>7</v>
      </c>
      <c r="AK12" s="74">
        <v>0</v>
      </c>
      <c r="AL12" s="74">
        <v>2</v>
      </c>
      <c r="AM12" s="74">
        <v>7</v>
      </c>
      <c r="AN12" s="74"/>
      <c r="AO12" s="74"/>
      <c r="AP12" s="74">
        <v>1</v>
      </c>
      <c r="AQ12" s="112"/>
      <c r="AR12" s="74"/>
      <c r="AS12" s="74">
        <v>1</v>
      </c>
    </row>
    <row r="13" spans="2:45" ht="16.5">
      <c r="B13" s="13" t="s">
        <v>44</v>
      </c>
      <c r="C13" s="6" t="s">
        <v>41</v>
      </c>
      <c r="D13" s="74">
        <v>0</v>
      </c>
      <c r="E13" s="74">
        <v>8</v>
      </c>
      <c r="F13" s="74">
        <v>2</v>
      </c>
      <c r="G13" s="74">
        <v>0</v>
      </c>
      <c r="H13" s="74">
        <v>5</v>
      </c>
      <c r="I13" s="74">
        <v>2</v>
      </c>
      <c r="J13" s="74">
        <v>1</v>
      </c>
      <c r="K13" s="74">
        <v>0</v>
      </c>
      <c r="L13" s="74">
        <v>9</v>
      </c>
      <c r="M13" s="74">
        <v>0</v>
      </c>
      <c r="N13" s="74">
        <v>3</v>
      </c>
      <c r="O13" s="74">
        <v>3</v>
      </c>
      <c r="P13" s="74">
        <v>0</v>
      </c>
      <c r="Q13" s="74">
        <v>10</v>
      </c>
      <c r="R13" s="74">
        <v>0</v>
      </c>
      <c r="S13" s="74">
        <v>0</v>
      </c>
      <c r="T13" s="74">
        <v>5</v>
      </c>
      <c r="U13" s="74">
        <v>0</v>
      </c>
      <c r="V13" s="74">
        <v>2</v>
      </c>
      <c r="W13" s="74">
        <v>9</v>
      </c>
      <c r="X13" s="74">
        <v>0</v>
      </c>
      <c r="Y13" s="74">
        <v>1</v>
      </c>
      <c r="Z13" s="74">
        <v>0</v>
      </c>
      <c r="AA13" s="74">
        <v>10</v>
      </c>
      <c r="AB13" s="74">
        <v>0</v>
      </c>
      <c r="AC13" s="74">
        <v>1</v>
      </c>
      <c r="AD13" s="74">
        <v>10</v>
      </c>
      <c r="AE13" s="74">
        <v>0</v>
      </c>
      <c r="AF13" s="74">
        <v>5</v>
      </c>
      <c r="AG13" s="74">
        <v>5</v>
      </c>
      <c r="AH13" s="74">
        <v>0</v>
      </c>
      <c r="AI13" s="74">
        <v>1</v>
      </c>
      <c r="AJ13" s="74">
        <v>9</v>
      </c>
      <c r="AK13" s="74">
        <v>0</v>
      </c>
      <c r="AL13" s="74">
        <v>1</v>
      </c>
      <c r="AM13" s="74">
        <v>4</v>
      </c>
      <c r="AN13" s="74"/>
      <c r="AO13" s="74">
        <v>1</v>
      </c>
      <c r="AP13" s="74"/>
      <c r="AQ13" s="112"/>
      <c r="AR13" s="74">
        <v>1</v>
      </c>
      <c r="AS13" s="74"/>
    </row>
    <row r="14" spans="2:45" ht="16.5">
      <c r="B14" s="13">
        <v>2.3</v>
      </c>
      <c r="C14" s="6" t="s">
        <v>2</v>
      </c>
      <c r="D14" s="74">
        <v>6</v>
      </c>
      <c r="E14" s="74">
        <v>4</v>
      </c>
      <c r="F14" s="74">
        <v>0</v>
      </c>
      <c r="G14" s="74">
        <v>8</v>
      </c>
      <c r="H14" s="74">
        <v>2</v>
      </c>
      <c r="I14" s="74">
        <v>0</v>
      </c>
      <c r="J14" s="74">
        <v>8</v>
      </c>
      <c r="K14" s="74">
        <v>2</v>
      </c>
      <c r="L14" s="74">
        <v>0</v>
      </c>
      <c r="M14" s="74">
        <v>6</v>
      </c>
      <c r="N14" s="74">
        <v>1</v>
      </c>
      <c r="O14" s="74">
        <v>3</v>
      </c>
      <c r="P14" s="74">
        <v>1</v>
      </c>
      <c r="Q14" s="74">
        <v>9</v>
      </c>
      <c r="R14" s="74">
        <v>0</v>
      </c>
      <c r="S14" s="74">
        <v>1</v>
      </c>
      <c r="T14" s="74">
        <v>4</v>
      </c>
      <c r="U14" s="74">
        <v>3</v>
      </c>
      <c r="V14" s="74">
        <v>5</v>
      </c>
      <c r="W14" s="74">
        <v>6</v>
      </c>
      <c r="X14" s="74">
        <v>0</v>
      </c>
      <c r="Y14" s="74">
        <v>4</v>
      </c>
      <c r="Z14" s="74">
        <v>7</v>
      </c>
      <c r="AA14" s="74">
        <v>0</v>
      </c>
      <c r="AB14" s="74">
        <v>5</v>
      </c>
      <c r="AC14" s="74">
        <v>5</v>
      </c>
      <c r="AD14" s="74">
        <v>1</v>
      </c>
      <c r="AE14" s="74">
        <v>4</v>
      </c>
      <c r="AF14" s="74">
        <v>4</v>
      </c>
      <c r="AG14" s="74">
        <v>2</v>
      </c>
      <c r="AH14" s="74">
        <v>10</v>
      </c>
      <c r="AI14" s="74">
        <v>0</v>
      </c>
      <c r="AJ14" s="74">
        <v>0</v>
      </c>
      <c r="AK14" s="74">
        <v>9</v>
      </c>
      <c r="AL14" s="74">
        <v>0</v>
      </c>
      <c r="AM14" s="74">
        <v>0</v>
      </c>
      <c r="AN14" s="74">
        <v>1</v>
      </c>
      <c r="AO14" s="74"/>
      <c r="AP14" s="74"/>
      <c r="AQ14" s="112"/>
      <c r="AR14" s="74">
        <v>1</v>
      </c>
      <c r="AS14" s="74"/>
    </row>
    <row r="15" spans="2:45" ht="16.5">
      <c r="B15" s="13" t="s">
        <v>45</v>
      </c>
      <c r="C15" s="6" t="s">
        <v>3</v>
      </c>
      <c r="D15" s="74">
        <v>0</v>
      </c>
      <c r="E15" s="74">
        <v>2</v>
      </c>
      <c r="F15" s="74">
        <v>9</v>
      </c>
      <c r="G15" s="74">
        <v>0</v>
      </c>
      <c r="H15" s="74">
        <v>2</v>
      </c>
      <c r="I15" s="74">
        <v>8</v>
      </c>
      <c r="J15" s="74">
        <v>0</v>
      </c>
      <c r="K15" s="74">
        <v>5</v>
      </c>
      <c r="L15" s="74">
        <v>5</v>
      </c>
      <c r="M15" s="74">
        <v>0</v>
      </c>
      <c r="N15" s="74">
        <v>1</v>
      </c>
      <c r="O15" s="74">
        <v>9</v>
      </c>
      <c r="P15" s="74">
        <v>0</v>
      </c>
      <c r="Q15" s="74">
        <v>2</v>
      </c>
      <c r="R15" s="74">
        <v>8</v>
      </c>
      <c r="S15" s="74">
        <v>0</v>
      </c>
      <c r="T15" s="74">
        <v>2</v>
      </c>
      <c r="U15" s="74">
        <v>7</v>
      </c>
      <c r="V15" s="74">
        <v>2</v>
      </c>
      <c r="W15" s="74">
        <v>3</v>
      </c>
      <c r="X15" s="74">
        <v>6</v>
      </c>
      <c r="Y15" s="74">
        <v>1</v>
      </c>
      <c r="Z15" s="74">
        <v>1</v>
      </c>
      <c r="AA15" s="74">
        <v>9</v>
      </c>
      <c r="AB15" s="74">
        <v>1</v>
      </c>
      <c r="AC15" s="74">
        <v>4</v>
      </c>
      <c r="AD15" s="74">
        <v>6</v>
      </c>
      <c r="AE15" s="74">
        <v>1</v>
      </c>
      <c r="AF15" s="74">
        <v>3</v>
      </c>
      <c r="AG15" s="74">
        <v>6</v>
      </c>
      <c r="AH15" s="74">
        <v>0</v>
      </c>
      <c r="AI15" s="74">
        <v>4</v>
      </c>
      <c r="AJ15" s="74">
        <v>6</v>
      </c>
      <c r="AK15" s="74">
        <v>0</v>
      </c>
      <c r="AL15" s="74">
        <v>4</v>
      </c>
      <c r="AM15" s="74">
        <v>5</v>
      </c>
      <c r="AN15" s="74"/>
      <c r="AO15" s="74">
        <v>1</v>
      </c>
      <c r="AP15" s="74"/>
      <c r="AQ15" s="112"/>
      <c r="AR15" s="74">
        <v>1</v>
      </c>
      <c r="AS15" s="74"/>
    </row>
    <row r="16" spans="2:45" ht="16.5">
      <c r="B16" s="13" t="s">
        <v>46</v>
      </c>
      <c r="C16" s="6" t="s">
        <v>4</v>
      </c>
      <c r="D16" s="74">
        <v>0</v>
      </c>
      <c r="E16" s="74">
        <v>4</v>
      </c>
      <c r="F16" s="74">
        <v>7</v>
      </c>
      <c r="G16" s="74">
        <v>1</v>
      </c>
      <c r="H16" s="74">
        <v>3</v>
      </c>
      <c r="I16" s="74">
        <v>6</v>
      </c>
      <c r="J16" s="74">
        <v>0</v>
      </c>
      <c r="K16" s="74">
        <v>5</v>
      </c>
      <c r="L16" s="74">
        <v>6</v>
      </c>
      <c r="M16" s="74">
        <v>0</v>
      </c>
      <c r="N16" s="74">
        <v>1</v>
      </c>
      <c r="O16" s="74">
        <v>9</v>
      </c>
      <c r="P16" s="74">
        <v>1</v>
      </c>
      <c r="Q16" s="74">
        <v>1</v>
      </c>
      <c r="R16" s="74">
        <v>8</v>
      </c>
      <c r="S16" s="74">
        <v>1</v>
      </c>
      <c r="T16" s="74">
        <v>1</v>
      </c>
      <c r="U16" s="74">
        <v>7</v>
      </c>
      <c r="V16" s="74">
        <v>2</v>
      </c>
      <c r="W16" s="74">
        <v>6</v>
      </c>
      <c r="X16" s="74">
        <v>3</v>
      </c>
      <c r="Y16" s="74">
        <v>1</v>
      </c>
      <c r="Z16" s="74">
        <v>1</v>
      </c>
      <c r="AA16" s="74">
        <v>9</v>
      </c>
      <c r="AB16" s="74">
        <v>2</v>
      </c>
      <c r="AC16" s="74">
        <v>3</v>
      </c>
      <c r="AD16" s="74">
        <v>6</v>
      </c>
      <c r="AE16" s="74">
        <v>1</v>
      </c>
      <c r="AF16" s="74">
        <v>3</v>
      </c>
      <c r="AG16" s="74">
        <v>6</v>
      </c>
      <c r="AH16" s="74">
        <v>0</v>
      </c>
      <c r="AI16" s="74">
        <v>4</v>
      </c>
      <c r="AJ16" s="74">
        <v>6</v>
      </c>
      <c r="AK16" s="74">
        <v>0</v>
      </c>
      <c r="AL16" s="74">
        <v>4</v>
      </c>
      <c r="AM16" s="74">
        <v>5</v>
      </c>
      <c r="AN16" s="74"/>
      <c r="AO16" s="74">
        <v>1</v>
      </c>
      <c r="AP16" s="74"/>
      <c r="AQ16" s="112"/>
      <c r="AR16" s="74">
        <v>1</v>
      </c>
      <c r="AS16" s="74"/>
    </row>
    <row r="17" spans="2:45" ht="16.5">
      <c r="B17" s="13" t="s">
        <v>47</v>
      </c>
      <c r="C17" s="6" t="s">
        <v>5</v>
      </c>
      <c r="D17" s="74">
        <v>9</v>
      </c>
      <c r="E17" s="74">
        <v>1</v>
      </c>
      <c r="F17" s="74">
        <v>0</v>
      </c>
      <c r="G17" s="74">
        <v>5</v>
      </c>
      <c r="H17" s="74">
        <v>2</v>
      </c>
      <c r="I17" s="74">
        <v>0</v>
      </c>
      <c r="J17" s="74">
        <v>4</v>
      </c>
      <c r="K17" s="74">
        <v>6</v>
      </c>
      <c r="L17" s="74">
        <v>1</v>
      </c>
      <c r="M17" s="74">
        <v>0</v>
      </c>
      <c r="N17" s="74">
        <v>6</v>
      </c>
      <c r="O17" s="74">
        <v>0</v>
      </c>
      <c r="P17" s="74">
        <v>0</v>
      </c>
      <c r="Q17" s="74">
        <v>10</v>
      </c>
      <c r="R17" s="74">
        <v>0</v>
      </c>
      <c r="S17" s="74">
        <v>0</v>
      </c>
      <c r="T17" s="74">
        <v>5</v>
      </c>
      <c r="U17" s="74">
        <v>0</v>
      </c>
      <c r="V17" s="74">
        <v>0</v>
      </c>
      <c r="W17" s="74">
        <v>11</v>
      </c>
      <c r="X17" s="74">
        <v>0</v>
      </c>
      <c r="Y17" s="74">
        <v>1</v>
      </c>
      <c r="Z17" s="74">
        <v>10</v>
      </c>
      <c r="AA17" s="74">
        <v>0</v>
      </c>
      <c r="AB17" s="74">
        <v>11</v>
      </c>
      <c r="AC17" s="75">
        <v>0</v>
      </c>
      <c r="AD17" s="75">
        <v>0</v>
      </c>
      <c r="AE17" s="75">
        <v>5</v>
      </c>
      <c r="AF17" s="75">
        <v>5</v>
      </c>
      <c r="AG17" s="75">
        <v>0</v>
      </c>
      <c r="AH17" s="75">
        <v>3</v>
      </c>
      <c r="AI17" s="74">
        <v>6</v>
      </c>
      <c r="AJ17" s="74">
        <v>1</v>
      </c>
      <c r="AK17" s="74">
        <v>0</v>
      </c>
      <c r="AL17" s="74">
        <v>5</v>
      </c>
      <c r="AM17" s="74">
        <v>0</v>
      </c>
      <c r="AN17" s="74"/>
      <c r="AO17" s="74">
        <v>1</v>
      </c>
      <c r="AP17" s="74"/>
      <c r="AQ17" s="112"/>
      <c r="AR17" s="74">
        <v>1</v>
      </c>
      <c r="AS17" s="74"/>
    </row>
    <row r="18" spans="2:45" ht="16.5">
      <c r="B18" s="26" t="s">
        <v>48</v>
      </c>
      <c r="C18" s="27" t="s">
        <v>6</v>
      </c>
      <c r="D18" s="74">
        <v>1</v>
      </c>
      <c r="E18" s="74">
        <v>3</v>
      </c>
      <c r="F18" s="74">
        <v>7</v>
      </c>
      <c r="G18" s="74">
        <v>1</v>
      </c>
      <c r="H18" s="74">
        <v>3</v>
      </c>
      <c r="I18" s="74">
        <v>6</v>
      </c>
      <c r="J18" s="74">
        <v>0</v>
      </c>
      <c r="K18" s="74">
        <v>7</v>
      </c>
      <c r="L18" s="74">
        <v>4</v>
      </c>
      <c r="M18" s="74">
        <v>0</v>
      </c>
      <c r="N18" s="74">
        <v>2</v>
      </c>
      <c r="O18" s="74">
        <v>8</v>
      </c>
      <c r="P18" s="74">
        <v>2</v>
      </c>
      <c r="Q18" s="75">
        <v>3</v>
      </c>
      <c r="R18" s="75">
        <v>5</v>
      </c>
      <c r="S18" s="75">
        <v>1</v>
      </c>
      <c r="T18" s="74">
        <v>0</v>
      </c>
      <c r="U18" s="74">
        <v>8</v>
      </c>
      <c r="V18" s="74">
        <v>2</v>
      </c>
      <c r="W18" s="74">
        <v>6</v>
      </c>
      <c r="X18" s="74">
        <v>3</v>
      </c>
      <c r="Y18" s="74">
        <v>2</v>
      </c>
      <c r="Z18" s="74">
        <v>4</v>
      </c>
      <c r="AA18" s="74">
        <v>5</v>
      </c>
      <c r="AB18" s="74">
        <v>5</v>
      </c>
      <c r="AC18" s="74">
        <v>4</v>
      </c>
      <c r="AD18" s="74">
        <v>2</v>
      </c>
      <c r="AE18" s="74">
        <v>1</v>
      </c>
      <c r="AF18" s="74">
        <v>6</v>
      </c>
      <c r="AG18" s="74">
        <v>3</v>
      </c>
      <c r="AH18" s="74">
        <v>0</v>
      </c>
      <c r="AI18" s="74">
        <v>6</v>
      </c>
      <c r="AJ18" s="74">
        <v>4</v>
      </c>
      <c r="AK18" s="74">
        <v>0</v>
      </c>
      <c r="AL18" s="74">
        <v>4</v>
      </c>
      <c r="AM18" s="74">
        <v>5</v>
      </c>
      <c r="AN18" s="74"/>
      <c r="AO18" s="74">
        <v>1</v>
      </c>
      <c r="AP18" s="74"/>
      <c r="AQ18" s="112"/>
      <c r="AR18" s="74"/>
      <c r="AS18" s="74">
        <v>1</v>
      </c>
    </row>
    <row r="19" spans="2:45" ht="16.5">
      <c r="B19" s="13">
        <v>2.5</v>
      </c>
      <c r="C19" s="6" t="s">
        <v>7</v>
      </c>
      <c r="D19" s="113">
        <v>0</v>
      </c>
      <c r="E19" s="113">
        <v>4</v>
      </c>
      <c r="F19" s="113">
        <v>7</v>
      </c>
      <c r="G19" s="113">
        <v>1</v>
      </c>
      <c r="H19" s="74">
        <v>3</v>
      </c>
      <c r="I19" s="74">
        <v>6</v>
      </c>
      <c r="J19" s="74">
        <v>2</v>
      </c>
      <c r="K19" s="74">
        <v>2</v>
      </c>
      <c r="L19" s="74">
        <v>7</v>
      </c>
      <c r="M19" s="74">
        <v>0</v>
      </c>
      <c r="N19" s="74">
        <v>4</v>
      </c>
      <c r="O19" s="74">
        <v>5</v>
      </c>
      <c r="P19" s="74">
        <v>1</v>
      </c>
      <c r="Q19" s="74">
        <v>3</v>
      </c>
      <c r="R19" s="74">
        <v>6</v>
      </c>
      <c r="S19" s="74">
        <v>1</v>
      </c>
      <c r="T19" s="74">
        <v>3</v>
      </c>
      <c r="U19" s="74">
        <v>5</v>
      </c>
      <c r="V19" s="74">
        <v>1</v>
      </c>
      <c r="W19" s="74">
        <v>2</v>
      </c>
      <c r="X19" s="74">
        <v>8</v>
      </c>
      <c r="Y19" s="74">
        <v>0</v>
      </c>
      <c r="Z19" s="74">
        <v>1</v>
      </c>
      <c r="AA19" s="74">
        <v>10</v>
      </c>
      <c r="AB19" s="74">
        <v>0</v>
      </c>
      <c r="AC19" s="74">
        <v>2</v>
      </c>
      <c r="AD19" s="74">
        <v>9</v>
      </c>
      <c r="AE19" s="74">
        <v>2</v>
      </c>
      <c r="AF19" s="74">
        <v>3</v>
      </c>
      <c r="AG19" s="74">
        <v>5</v>
      </c>
      <c r="AH19" s="74">
        <v>0</v>
      </c>
      <c r="AI19" s="74">
        <v>4</v>
      </c>
      <c r="AJ19" s="74">
        <v>6</v>
      </c>
      <c r="AK19" s="74">
        <v>0</v>
      </c>
      <c r="AL19" s="74">
        <v>4</v>
      </c>
      <c r="AM19" s="74">
        <v>5</v>
      </c>
      <c r="AN19" s="74"/>
      <c r="AO19" s="74">
        <v>1</v>
      </c>
      <c r="AP19" s="74"/>
      <c r="AQ19" s="112"/>
      <c r="AR19" s="74"/>
      <c r="AS19" s="74">
        <v>1</v>
      </c>
    </row>
    <row r="20" spans="2:45" ht="16.5">
      <c r="B20" s="28">
        <v>2.6</v>
      </c>
      <c r="C20" s="29" t="s">
        <v>97</v>
      </c>
      <c r="D20" s="113">
        <v>2</v>
      </c>
      <c r="E20" s="113">
        <v>9</v>
      </c>
      <c r="F20" s="113">
        <v>0</v>
      </c>
      <c r="G20" s="113">
        <v>2</v>
      </c>
      <c r="H20" s="74">
        <v>8</v>
      </c>
      <c r="I20" s="74">
        <v>0</v>
      </c>
      <c r="J20" s="74">
        <v>2</v>
      </c>
      <c r="K20" s="74">
        <v>9</v>
      </c>
      <c r="L20" s="74">
        <v>0</v>
      </c>
      <c r="M20" s="74">
        <v>1</v>
      </c>
      <c r="N20" s="74">
        <v>9</v>
      </c>
      <c r="O20" s="74">
        <v>0</v>
      </c>
      <c r="P20" s="74">
        <v>1</v>
      </c>
      <c r="Q20" s="74">
        <v>9</v>
      </c>
      <c r="R20" s="74">
        <v>0</v>
      </c>
      <c r="S20" s="74">
        <v>1</v>
      </c>
      <c r="T20" s="74">
        <v>8</v>
      </c>
      <c r="U20" s="74">
        <v>0</v>
      </c>
      <c r="V20" s="74">
        <v>2</v>
      </c>
      <c r="W20" s="74">
        <v>9</v>
      </c>
      <c r="X20" s="74">
        <v>0</v>
      </c>
      <c r="Y20" s="74">
        <v>2</v>
      </c>
      <c r="Z20" s="74">
        <v>7</v>
      </c>
      <c r="AA20" s="74">
        <v>2</v>
      </c>
      <c r="AB20" s="74">
        <v>0</v>
      </c>
      <c r="AC20" s="74">
        <v>1</v>
      </c>
      <c r="AD20" s="74">
        <v>10</v>
      </c>
      <c r="AE20" s="74">
        <v>1</v>
      </c>
      <c r="AF20" s="74">
        <v>9</v>
      </c>
      <c r="AG20" s="74">
        <v>0</v>
      </c>
      <c r="AH20" s="74">
        <v>1</v>
      </c>
      <c r="AI20" s="74">
        <v>9</v>
      </c>
      <c r="AJ20" s="74">
        <v>0</v>
      </c>
      <c r="AK20" s="74">
        <v>1</v>
      </c>
      <c r="AL20" s="74">
        <v>8</v>
      </c>
      <c r="AM20" s="74">
        <v>0</v>
      </c>
      <c r="AN20" s="74"/>
      <c r="AO20" s="74">
        <v>1</v>
      </c>
      <c r="AP20" s="74"/>
      <c r="AQ20" s="112"/>
      <c r="AR20" s="74">
        <v>1</v>
      </c>
      <c r="AS20" s="74"/>
    </row>
    <row r="21" spans="2:45" ht="16.5">
      <c r="B21" s="9"/>
      <c r="C21" s="7"/>
      <c r="D21" s="107"/>
      <c r="E21" s="50"/>
      <c r="F21" s="50"/>
      <c r="G21" s="107"/>
      <c r="H21" s="47"/>
      <c r="I21" s="47"/>
      <c r="J21" s="107"/>
      <c r="K21" s="47"/>
      <c r="L21" s="47"/>
      <c r="M21" s="107"/>
      <c r="N21" s="47"/>
      <c r="O21" s="47"/>
      <c r="P21" s="107"/>
      <c r="Q21" s="47"/>
      <c r="R21" s="47"/>
      <c r="S21" s="107"/>
      <c r="T21" s="47"/>
      <c r="U21" s="47"/>
      <c r="V21" s="107"/>
      <c r="W21" s="47"/>
      <c r="X21" s="47"/>
      <c r="Y21" s="107"/>
      <c r="Z21" s="47"/>
      <c r="AA21" s="47"/>
      <c r="AB21" s="107"/>
      <c r="AC21" s="47"/>
      <c r="AD21" s="47"/>
      <c r="AE21" s="107"/>
      <c r="AF21" s="47"/>
      <c r="AG21" s="47"/>
      <c r="AH21" s="107"/>
      <c r="AI21" s="47"/>
      <c r="AJ21" s="47"/>
      <c r="AK21" s="107"/>
      <c r="AL21" s="47"/>
      <c r="AM21" s="47"/>
      <c r="AN21" s="107"/>
      <c r="AQ21" s="107"/>
      <c r="AS21" s="30"/>
    </row>
    <row r="22" spans="1:45" ht="33">
      <c r="A22" s="8" t="s">
        <v>8</v>
      </c>
      <c r="B22" s="13">
        <v>3.1</v>
      </c>
      <c r="C22" s="6" t="s">
        <v>9</v>
      </c>
      <c r="D22" s="48"/>
      <c r="E22" s="48"/>
      <c r="F22" s="48"/>
      <c r="G22" s="74">
        <v>0</v>
      </c>
      <c r="H22" s="74">
        <v>10</v>
      </c>
      <c r="I22" s="74">
        <v>0</v>
      </c>
      <c r="J22" s="48"/>
      <c r="K22" s="48" t="s">
        <v>137</v>
      </c>
      <c r="L22" s="48"/>
      <c r="M22" s="74">
        <v>0</v>
      </c>
      <c r="N22" s="74">
        <v>11</v>
      </c>
      <c r="O22" s="74">
        <v>0</v>
      </c>
      <c r="P22" s="48"/>
      <c r="Q22" s="48"/>
      <c r="R22" s="48"/>
      <c r="S22" s="74">
        <v>0</v>
      </c>
      <c r="T22" s="74">
        <v>11</v>
      </c>
      <c r="U22" s="74">
        <v>0</v>
      </c>
      <c r="V22" s="48"/>
      <c r="W22" s="48"/>
      <c r="X22" s="48"/>
      <c r="Y22" s="48"/>
      <c r="Z22" s="48"/>
      <c r="AA22" s="48"/>
      <c r="AB22" s="48"/>
      <c r="AC22" s="48"/>
      <c r="AD22" s="48"/>
      <c r="AE22" s="48"/>
      <c r="AF22" s="48"/>
      <c r="AG22" s="48"/>
      <c r="AH22" s="48"/>
      <c r="AI22" s="48"/>
      <c r="AJ22" s="48"/>
      <c r="AK22" s="74">
        <v>0</v>
      </c>
      <c r="AL22" s="74">
        <v>10</v>
      </c>
      <c r="AM22" s="74">
        <v>0</v>
      </c>
      <c r="AN22" s="74"/>
      <c r="AO22" s="74">
        <v>1</v>
      </c>
      <c r="AP22" s="74"/>
      <c r="AQ22" s="48"/>
      <c r="AR22" s="48"/>
      <c r="AS22" s="48"/>
    </row>
    <row r="23" spans="2:45" ht="16.5">
      <c r="B23" s="13" t="s">
        <v>50</v>
      </c>
      <c r="C23" s="6" t="s">
        <v>49</v>
      </c>
      <c r="D23" s="48"/>
      <c r="E23" s="48"/>
      <c r="F23" s="48"/>
      <c r="G23" s="74">
        <v>0</v>
      </c>
      <c r="H23" s="74">
        <v>10</v>
      </c>
      <c r="I23" s="74">
        <v>0</v>
      </c>
      <c r="J23" s="48"/>
      <c r="K23" s="48"/>
      <c r="L23" s="48"/>
      <c r="M23" s="74">
        <v>1</v>
      </c>
      <c r="N23" s="74">
        <v>10</v>
      </c>
      <c r="O23" s="74">
        <v>0</v>
      </c>
      <c r="P23" s="48"/>
      <c r="Q23" s="48"/>
      <c r="R23" s="48"/>
      <c r="S23" s="74">
        <v>1</v>
      </c>
      <c r="T23" s="74">
        <v>10</v>
      </c>
      <c r="U23" s="74">
        <v>0</v>
      </c>
      <c r="V23" s="48"/>
      <c r="W23" s="48"/>
      <c r="X23" s="48"/>
      <c r="Y23" s="48"/>
      <c r="Z23" s="48"/>
      <c r="AA23" s="48"/>
      <c r="AB23" s="48"/>
      <c r="AC23" s="48"/>
      <c r="AD23" s="48"/>
      <c r="AE23" s="48"/>
      <c r="AF23" s="48"/>
      <c r="AG23" s="48"/>
      <c r="AH23" s="48"/>
      <c r="AI23" s="48"/>
      <c r="AJ23" s="48"/>
      <c r="AK23" s="74">
        <v>0</v>
      </c>
      <c r="AL23" s="74">
        <v>10</v>
      </c>
      <c r="AM23" s="74">
        <v>0</v>
      </c>
      <c r="AN23" s="74"/>
      <c r="AO23" s="74">
        <v>1</v>
      </c>
      <c r="AP23" s="74"/>
      <c r="AQ23" s="48"/>
      <c r="AR23" s="48"/>
      <c r="AS23" s="48"/>
    </row>
    <row r="24" spans="2:45" ht="49.5">
      <c r="B24" s="13" t="s">
        <v>51</v>
      </c>
      <c r="C24" s="6" t="s">
        <v>10</v>
      </c>
      <c r="D24" s="48"/>
      <c r="E24" s="48"/>
      <c r="F24" s="48"/>
      <c r="G24" s="74">
        <v>2</v>
      </c>
      <c r="H24" s="74">
        <v>4</v>
      </c>
      <c r="I24" s="74">
        <v>4</v>
      </c>
      <c r="J24" s="48"/>
      <c r="K24" s="48"/>
      <c r="L24" s="48"/>
      <c r="M24" s="74">
        <v>0</v>
      </c>
      <c r="N24" s="74">
        <v>3</v>
      </c>
      <c r="O24" s="74">
        <v>7</v>
      </c>
      <c r="P24" s="48"/>
      <c r="Q24" s="48"/>
      <c r="R24" s="48"/>
      <c r="S24" s="74">
        <v>0</v>
      </c>
      <c r="T24" s="74">
        <v>6</v>
      </c>
      <c r="U24" s="74">
        <v>5</v>
      </c>
      <c r="V24" s="48"/>
      <c r="W24" s="48"/>
      <c r="X24" s="48"/>
      <c r="Y24" s="48"/>
      <c r="Z24" s="48"/>
      <c r="AA24" s="48"/>
      <c r="AB24" s="48"/>
      <c r="AC24" s="48"/>
      <c r="AD24" s="48"/>
      <c r="AE24" s="48"/>
      <c r="AF24" s="48"/>
      <c r="AG24" s="48"/>
      <c r="AH24" s="48"/>
      <c r="AI24" s="48"/>
      <c r="AJ24" s="48"/>
      <c r="AK24" s="74">
        <v>2</v>
      </c>
      <c r="AL24" s="74">
        <v>6</v>
      </c>
      <c r="AM24" s="74">
        <v>2</v>
      </c>
      <c r="AN24" s="74"/>
      <c r="AO24" s="74">
        <v>1</v>
      </c>
      <c r="AP24" s="74"/>
      <c r="AQ24" s="48"/>
      <c r="AR24" s="48"/>
      <c r="AS24" s="48"/>
    </row>
    <row r="25" spans="2:45" ht="16.5">
      <c r="B25" s="13" t="s">
        <v>52</v>
      </c>
      <c r="C25" s="6" t="s">
        <v>11</v>
      </c>
      <c r="D25" s="48"/>
      <c r="E25" s="48"/>
      <c r="F25" s="48"/>
      <c r="G25" s="74">
        <v>0</v>
      </c>
      <c r="H25" s="74">
        <v>6</v>
      </c>
      <c r="I25" s="74">
        <v>4</v>
      </c>
      <c r="J25" s="48"/>
      <c r="K25" s="48"/>
      <c r="L25" s="48"/>
      <c r="M25" s="74">
        <v>0</v>
      </c>
      <c r="N25" s="74">
        <v>6</v>
      </c>
      <c r="O25" s="74">
        <v>5</v>
      </c>
      <c r="P25" s="48"/>
      <c r="Q25" s="48"/>
      <c r="R25" s="48"/>
      <c r="S25" s="74">
        <v>0</v>
      </c>
      <c r="T25" s="74">
        <v>6</v>
      </c>
      <c r="U25" s="74">
        <v>5</v>
      </c>
      <c r="V25" s="48"/>
      <c r="W25" s="48"/>
      <c r="X25" s="48"/>
      <c r="Y25" s="48"/>
      <c r="Z25" s="48"/>
      <c r="AA25" s="48"/>
      <c r="AB25" s="48"/>
      <c r="AC25" s="48"/>
      <c r="AD25" s="48"/>
      <c r="AE25" s="48"/>
      <c r="AF25" s="48"/>
      <c r="AG25" s="48"/>
      <c r="AH25" s="48"/>
      <c r="AI25" s="48"/>
      <c r="AJ25" s="48"/>
      <c r="AK25" s="74">
        <v>5</v>
      </c>
      <c r="AL25" s="74">
        <v>5</v>
      </c>
      <c r="AM25" s="74">
        <v>0</v>
      </c>
      <c r="AN25" s="74"/>
      <c r="AO25" s="74">
        <v>1</v>
      </c>
      <c r="AP25" s="74"/>
      <c r="AQ25" s="48"/>
      <c r="AR25" s="48"/>
      <c r="AS25" s="48"/>
    </row>
    <row r="26" spans="2:45" ht="33">
      <c r="B26" s="13" t="s">
        <v>53</v>
      </c>
      <c r="C26" s="6" t="s">
        <v>77</v>
      </c>
      <c r="D26" s="48"/>
      <c r="E26" s="48"/>
      <c r="F26" s="48"/>
      <c r="G26" s="74">
        <v>0</v>
      </c>
      <c r="H26" s="74">
        <v>0</v>
      </c>
      <c r="I26" s="74">
        <v>7</v>
      </c>
      <c r="J26" s="48"/>
      <c r="K26" s="48" t="s">
        <v>137</v>
      </c>
      <c r="L26" s="48"/>
      <c r="M26" s="74">
        <v>7</v>
      </c>
      <c r="N26" s="74">
        <v>1</v>
      </c>
      <c r="O26" s="74">
        <v>0</v>
      </c>
      <c r="P26" s="48"/>
      <c r="Q26" s="48"/>
      <c r="R26" s="48"/>
      <c r="S26" s="74">
        <v>5</v>
      </c>
      <c r="T26" s="74">
        <v>1</v>
      </c>
      <c r="U26" s="74">
        <v>2</v>
      </c>
      <c r="V26" s="48"/>
      <c r="W26" s="48"/>
      <c r="X26" s="48"/>
      <c r="Y26" s="48"/>
      <c r="Z26" s="48"/>
      <c r="AA26" s="48"/>
      <c r="AB26" s="48"/>
      <c r="AC26" s="48"/>
      <c r="AD26" s="48"/>
      <c r="AE26" s="48"/>
      <c r="AF26" s="48"/>
      <c r="AG26" s="48"/>
      <c r="AH26" s="48"/>
      <c r="AI26" s="48"/>
      <c r="AJ26" s="48"/>
      <c r="AK26" s="74">
        <v>1</v>
      </c>
      <c r="AL26" s="74">
        <v>2</v>
      </c>
      <c r="AM26" s="74">
        <v>4</v>
      </c>
      <c r="AN26" s="74"/>
      <c r="AO26" s="74"/>
      <c r="AP26" s="74">
        <v>1</v>
      </c>
      <c r="AQ26" s="48"/>
      <c r="AR26" s="48"/>
      <c r="AS26" s="48"/>
    </row>
    <row r="27" spans="2:45" ht="33">
      <c r="B27" s="13" t="s">
        <v>54</v>
      </c>
      <c r="C27" s="6" t="s">
        <v>98</v>
      </c>
      <c r="D27" s="48"/>
      <c r="E27" s="48"/>
      <c r="F27" s="48"/>
      <c r="G27" s="74">
        <v>2</v>
      </c>
      <c r="H27" s="74">
        <v>5</v>
      </c>
      <c r="I27" s="74">
        <v>0</v>
      </c>
      <c r="J27" s="48"/>
      <c r="K27" s="48" t="s">
        <v>137</v>
      </c>
      <c r="L27" s="48"/>
      <c r="M27" s="74">
        <v>3</v>
      </c>
      <c r="N27" s="75">
        <v>5</v>
      </c>
      <c r="O27" s="75">
        <v>0</v>
      </c>
      <c r="P27" s="25"/>
      <c r="Q27" s="48"/>
      <c r="R27" s="48"/>
      <c r="S27" s="74">
        <v>3</v>
      </c>
      <c r="T27" s="74">
        <v>3</v>
      </c>
      <c r="U27" s="74">
        <v>2</v>
      </c>
      <c r="V27" s="48"/>
      <c r="W27" s="48"/>
      <c r="X27" s="48"/>
      <c r="Y27" s="48"/>
      <c r="Z27" s="48"/>
      <c r="AA27" s="48"/>
      <c r="AB27" s="48"/>
      <c r="AC27" s="48"/>
      <c r="AD27" s="48"/>
      <c r="AE27" s="48"/>
      <c r="AF27" s="48"/>
      <c r="AG27" s="48"/>
      <c r="AH27" s="48"/>
      <c r="AI27" s="48"/>
      <c r="AJ27" s="48"/>
      <c r="AK27" s="74">
        <v>0</v>
      </c>
      <c r="AL27" s="74">
        <v>7</v>
      </c>
      <c r="AM27" s="74">
        <v>0</v>
      </c>
      <c r="AN27" s="74"/>
      <c r="AO27" s="74">
        <v>1</v>
      </c>
      <c r="AP27" s="74"/>
      <c r="AQ27" s="48"/>
      <c r="AR27" s="48"/>
      <c r="AS27" s="48"/>
    </row>
    <row r="28" spans="2:45" ht="16.5">
      <c r="B28" s="13">
        <v>3.4</v>
      </c>
      <c r="C28" s="6" t="s">
        <v>12</v>
      </c>
      <c r="D28" s="48"/>
      <c r="E28" s="48"/>
      <c r="F28" s="48"/>
      <c r="G28" s="74">
        <v>0</v>
      </c>
      <c r="H28" s="74">
        <v>0</v>
      </c>
      <c r="I28" s="74">
        <v>10</v>
      </c>
      <c r="J28" s="48"/>
      <c r="K28" s="48" t="s">
        <v>137</v>
      </c>
      <c r="L28" s="48"/>
      <c r="M28" s="74">
        <v>3</v>
      </c>
      <c r="N28" s="74">
        <v>2</v>
      </c>
      <c r="O28" s="74">
        <v>6</v>
      </c>
      <c r="P28" s="48"/>
      <c r="Q28" s="48"/>
      <c r="R28" s="48"/>
      <c r="S28" s="74">
        <v>1</v>
      </c>
      <c r="T28" s="74">
        <v>0</v>
      </c>
      <c r="U28" s="74">
        <v>10</v>
      </c>
      <c r="V28" s="48"/>
      <c r="W28" s="48"/>
      <c r="X28" s="48"/>
      <c r="Y28" s="48"/>
      <c r="Z28" s="48"/>
      <c r="AA28" s="48"/>
      <c r="AB28" s="48"/>
      <c r="AC28" s="48"/>
      <c r="AD28" s="48"/>
      <c r="AE28" s="48"/>
      <c r="AF28" s="48"/>
      <c r="AG28" s="48"/>
      <c r="AH28" s="48"/>
      <c r="AI28" s="48"/>
      <c r="AJ28" s="48"/>
      <c r="AK28" s="74"/>
      <c r="AL28" s="74">
        <v>3</v>
      </c>
      <c r="AM28" s="74">
        <v>4</v>
      </c>
      <c r="AN28" s="74"/>
      <c r="AO28" s="74">
        <v>1</v>
      </c>
      <c r="AP28" s="74"/>
      <c r="AQ28" s="48"/>
      <c r="AR28" s="48"/>
      <c r="AS28" s="48"/>
    </row>
    <row r="29" spans="2:45" ht="16.5">
      <c r="B29" s="13" t="s">
        <v>55</v>
      </c>
      <c r="C29" s="6" t="s">
        <v>13</v>
      </c>
      <c r="D29" s="48"/>
      <c r="E29" s="48"/>
      <c r="F29" s="48"/>
      <c r="G29" s="74">
        <v>0</v>
      </c>
      <c r="H29" s="74">
        <v>0</v>
      </c>
      <c r="I29" s="74">
        <v>10</v>
      </c>
      <c r="J29" s="48"/>
      <c r="K29" s="48"/>
      <c r="L29" s="48"/>
      <c r="M29" s="74">
        <v>3</v>
      </c>
      <c r="N29" s="74">
        <v>4</v>
      </c>
      <c r="O29" s="74">
        <v>4</v>
      </c>
      <c r="P29" s="48"/>
      <c r="Q29" s="48"/>
      <c r="R29" s="48"/>
      <c r="S29" s="74">
        <v>0</v>
      </c>
      <c r="T29" s="74">
        <v>3</v>
      </c>
      <c r="U29" s="74">
        <v>8</v>
      </c>
      <c r="V29" s="48"/>
      <c r="W29" s="48"/>
      <c r="X29" s="48"/>
      <c r="Y29" s="48"/>
      <c r="Z29" s="48"/>
      <c r="AA29" s="48"/>
      <c r="AB29" s="48"/>
      <c r="AC29" s="48"/>
      <c r="AD29" s="48"/>
      <c r="AE29" s="48"/>
      <c r="AF29" s="48"/>
      <c r="AG29" s="48"/>
      <c r="AH29" s="48"/>
      <c r="AI29" s="48"/>
      <c r="AJ29" s="48"/>
      <c r="AK29" s="74">
        <v>0</v>
      </c>
      <c r="AL29" s="74">
        <v>3</v>
      </c>
      <c r="AM29" s="74">
        <v>7</v>
      </c>
      <c r="AN29" s="74"/>
      <c r="AO29" s="74"/>
      <c r="AP29" s="74">
        <v>1</v>
      </c>
      <c r="AQ29" s="48"/>
      <c r="AR29" s="48"/>
      <c r="AS29" s="48"/>
    </row>
    <row r="30" spans="2:45" ht="33">
      <c r="B30" s="13" t="s">
        <v>56</v>
      </c>
      <c r="C30" s="10" t="s">
        <v>76</v>
      </c>
      <c r="D30" s="48"/>
      <c r="E30" s="48"/>
      <c r="F30" s="48"/>
      <c r="G30" s="74">
        <v>0</v>
      </c>
      <c r="H30" s="74">
        <v>0</v>
      </c>
      <c r="I30" s="74">
        <v>10</v>
      </c>
      <c r="J30" s="48"/>
      <c r="K30" s="48"/>
      <c r="L30" s="48"/>
      <c r="M30" s="74">
        <v>0</v>
      </c>
      <c r="N30" s="74">
        <v>2</v>
      </c>
      <c r="O30" s="74">
        <v>9</v>
      </c>
      <c r="P30" s="48"/>
      <c r="Q30" s="48"/>
      <c r="R30" s="48"/>
      <c r="S30" s="74">
        <v>0</v>
      </c>
      <c r="T30" s="74">
        <v>5</v>
      </c>
      <c r="U30" s="74">
        <v>6</v>
      </c>
      <c r="V30" s="48"/>
      <c r="W30" s="48"/>
      <c r="X30" s="48"/>
      <c r="Y30" s="48"/>
      <c r="Z30" s="48"/>
      <c r="AA30" s="48"/>
      <c r="AB30" s="48"/>
      <c r="AC30" s="48"/>
      <c r="AD30" s="48"/>
      <c r="AE30" s="48"/>
      <c r="AF30" s="48"/>
      <c r="AG30" s="48"/>
      <c r="AH30" s="48"/>
      <c r="AI30" s="48"/>
      <c r="AJ30" s="48"/>
      <c r="AK30" s="74">
        <v>0</v>
      </c>
      <c r="AL30" s="74">
        <v>3</v>
      </c>
      <c r="AM30" s="74">
        <v>7</v>
      </c>
      <c r="AN30" s="74"/>
      <c r="AO30" s="74"/>
      <c r="AP30" s="74">
        <v>1</v>
      </c>
      <c r="AQ30" s="48"/>
      <c r="AR30" s="48"/>
      <c r="AS30" s="48"/>
    </row>
    <row r="31" spans="2:45" ht="16.5">
      <c r="B31" s="13" t="s">
        <v>57</v>
      </c>
      <c r="C31" s="6" t="s">
        <v>75</v>
      </c>
      <c r="D31" s="48"/>
      <c r="E31" s="48"/>
      <c r="F31" s="48"/>
      <c r="G31" s="74">
        <v>0</v>
      </c>
      <c r="H31" s="74">
        <v>10</v>
      </c>
      <c r="I31" s="74">
        <v>0</v>
      </c>
      <c r="J31" s="48"/>
      <c r="K31" s="48" t="s">
        <v>137</v>
      </c>
      <c r="L31" s="48"/>
      <c r="M31" s="74">
        <v>0</v>
      </c>
      <c r="N31" s="74">
        <v>9</v>
      </c>
      <c r="O31" s="74">
        <v>2</v>
      </c>
      <c r="P31" s="48"/>
      <c r="Q31" s="48"/>
      <c r="R31" s="48"/>
      <c r="S31" s="74">
        <v>0</v>
      </c>
      <c r="T31" s="74">
        <v>11</v>
      </c>
      <c r="U31" s="74">
        <v>0</v>
      </c>
      <c r="V31" s="48"/>
      <c r="W31" s="48"/>
      <c r="X31" s="48"/>
      <c r="Y31" s="48"/>
      <c r="Z31" s="48"/>
      <c r="AA31" s="48"/>
      <c r="AB31" s="48"/>
      <c r="AC31" s="48"/>
      <c r="AD31" s="48"/>
      <c r="AE31" s="48"/>
      <c r="AF31" s="48"/>
      <c r="AG31" s="48"/>
      <c r="AH31" s="48"/>
      <c r="AI31" s="48"/>
      <c r="AJ31" s="48"/>
      <c r="AK31" s="74">
        <v>0</v>
      </c>
      <c r="AL31" s="74">
        <v>10</v>
      </c>
      <c r="AM31" s="74">
        <v>0</v>
      </c>
      <c r="AN31" s="74"/>
      <c r="AO31" s="74">
        <v>1</v>
      </c>
      <c r="AP31" s="74"/>
      <c r="AQ31" s="48"/>
      <c r="AR31" s="48"/>
      <c r="AS31" s="48"/>
    </row>
    <row r="32" spans="2:45" ht="16.5">
      <c r="B32" s="13" t="s">
        <v>59</v>
      </c>
      <c r="C32" s="6" t="s">
        <v>58</v>
      </c>
      <c r="D32" s="48"/>
      <c r="E32" s="48"/>
      <c r="F32" s="48"/>
      <c r="G32" s="74">
        <v>0</v>
      </c>
      <c r="H32" s="74">
        <v>10</v>
      </c>
      <c r="I32" s="74">
        <v>0</v>
      </c>
      <c r="J32" s="48"/>
      <c r="K32" s="48"/>
      <c r="L32" s="48"/>
      <c r="M32" s="74">
        <v>0</v>
      </c>
      <c r="N32" s="74">
        <v>9</v>
      </c>
      <c r="O32" s="74">
        <v>2</v>
      </c>
      <c r="P32" s="48"/>
      <c r="Q32" s="48"/>
      <c r="R32" s="48"/>
      <c r="S32" s="74">
        <v>0</v>
      </c>
      <c r="T32" s="74">
        <v>11</v>
      </c>
      <c r="U32" s="74">
        <v>0</v>
      </c>
      <c r="V32" s="48"/>
      <c r="W32" s="48"/>
      <c r="X32" s="48"/>
      <c r="Y32" s="48"/>
      <c r="Z32" s="48"/>
      <c r="AA32" s="48"/>
      <c r="AB32" s="48"/>
      <c r="AC32" s="48"/>
      <c r="AD32" s="48"/>
      <c r="AE32" s="48"/>
      <c r="AF32" s="48"/>
      <c r="AG32" s="48"/>
      <c r="AH32" s="48"/>
      <c r="AI32" s="48"/>
      <c r="AJ32" s="48"/>
      <c r="AK32" s="74">
        <v>0</v>
      </c>
      <c r="AL32" s="74">
        <v>10</v>
      </c>
      <c r="AM32" s="74">
        <v>0</v>
      </c>
      <c r="AN32" s="74"/>
      <c r="AO32" s="74">
        <v>1</v>
      </c>
      <c r="AP32" s="74"/>
      <c r="AQ32" s="48"/>
      <c r="AR32" s="48"/>
      <c r="AS32" s="48"/>
    </row>
    <row r="33" spans="2:45" ht="16.5">
      <c r="B33" s="13" t="s">
        <v>61</v>
      </c>
      <c r="C33" s="6" t="s">
        <v>60</v>
      </c>
      <c r="D33" s="48"/>
      <c r="E33" s="48"/>
      <c r="F33" s="48"/>
      <c r="G33" s="74">
        <v>0</v>
      </c>
      <c r="H33" s="74">
        <v>10</v>
      </c>
      <c r="I33" s="74">
        <v>0</v>
      </c>
      <c r="J33" s="48"/>
      <c r="K33" s="48"/>
      <c r="L33" s="48"/>
      <c r="M33" s="74">
        <v>0</v>
      </c>
      <c r="N33" s="74">
        <v>9</v>
      </c>
      <c r="O33" s="74">
        <v>2</v>
      </c>
      <c r="P33" s="48"/>
      <c r="Q33" s="48"/>
      <c r="R33" s="48"/>
      <c r="S33" s="74">
        <v>2</v>
      </c>
      <c r="T33" s="74">
        <v>9</v>
      </c>
      <c r="U33" s="74">
        <v>0</v>
      </c>
      <c r="V33" s="48"/>
      <c r="W33" s="48"/>
      <c r="X33" s="48"/>
      <c r="Y33" s="48"/>
      <c r="Z33" s="48"/>
      <c r="AA33" s="48"/>
      <c r="AB33" s="48"/>
      <c r="AC33" s="48"/>
      <c r="AD33" s="48"/>
      <c r="AE33" s="48"/>
      <c r="AF33" s="48"/>
      <c r="AG33" s="48"/>
      <c r="AH33" s="48"/>
      <c r="AI33" s="48"/>
      <c r="AJ33" s="48"/>
      <c r="AK33" s="74">
        <v>7</v>
      </c>
      <c r="AL33" s="74">
        <v>3</v>
      </c>
      <c r="AM33" s="74">
        <v>0</v>
      </c>
      <c r="AN33" s="74"/>
      <c r="AO33" s="74">
        <v>1</v>
      </c>
      <c r="AP33" s="74"/>
      <c r="AQ33" s="48"/>
      <c r="AR33" s="48"/>
      <c r="AS33" s="48"/>
    </row>
    <row r="34" spans="2:45" ht="16.5">
      <c r="B34" s="13" t="s">
        <v>63</v>
      </c>
      <c r="C34" s="6" t="s">
        <v>62</v>
      </c>
      <c r="D34" s="48"/>
      <c r="E34" s="48"/>
      <c r="F34" s="48"/>
      <c r="G34" s="74">
        <v>0</v>
      </c>
      <c r="H34" s="74">
        <v>10</v>
      </c>
      <c r="I34" s="74">
        <v>0</v>
      </c>
      <c r="J34" s="48"/>
      <c r="K34" s="48"/>
      <c r="L34" s="48"/>
      <c r="M34" s="74">
        <v>0</v>
      </c>
      <c r="N34" s="74">
        <v>9</v>
      </c>
      <c r="O34" s="74">
        <v>2</v>
      </c>
      <c r="P34" s="48"/>
      <c r="Q34" s="48"/>
      <c r="R34" s="48"/>
      <c r="S34" s="74">
        <v>0</v>
      </c>
      <c r="T34" s="74">
        <v>11</v>
      </c>
      <c r="U34" s="74">
        <v>0</v>
      </c>
      <c r="V34" s="48"/>
      <c r="W34" s="48"/>
      <c r="X34" s="48"/>
      <c r="Y34" s="48"/>
      <c r="Z34" s="48"/>
      <c r="AA34" s="48"/>
      <c r="AB34" s="48"/>
      <c r="AC34" s="48"/>
      <c r="AD34" s="48"/>
      <c r="AE34" s="48"/>
      <c r="AF34" s="48"/>
      <c r="AG34" s="48"/>
      <c r="AH34" s="48"/>
      <c r="AI34" s="48"/>
      <c r="AJ34" s="48"/>
      <c r="AK34" s="74">
        <v>0</v>
      </c>
      <c r="AL34" s="74">
        <v>10</v>
      </c>
      <c r="AM34" s="74">
        <v>0</v>
      </c>
      <c r="AN34" s="74"/>
      <c r="AO34" s="74">
        <v>1</v>
      </c>
      <c r="AP34" s="74"/>
      <c r="AQ34" s="48"/>
      <c r="AR34" s="48"/>
      <c r="AS34" s="48"/>
    </row>
    <row r="35" spans="2:45" ht="16.5">
      <c r="B35" s="13">
        <v>3.7</v>
      </c>
      <c r="C35" s="6" t="s">
        <v>14</v>
      </c>
      <c r="D35" s="48"/>
      <c r="E35" s="48"/>
      <c r="F35" s="48"/>
      <c r="G35" s="74">
        <v>3</v>
      </c>
      <c r="H35" s="74">
        <v>3</v>
      </c>
      <c r="I35" s="74">
        <v>4</v>
      </c>
      <c r="J35" s="48"/>
      <c r="K35" s="48"/>
      <c r="L35" s="48"/>
      <c r="M35" s="74">
        <v>0</v>
      </c>
      <c r="N35" s="75">
        <v>9</v>
      </c>
      <c r="O35" s="75">
        <v>2</v>
      </c>
      <c r="P35" s="54"/>
      <c r="Q35" s="48"/>
      <c r="R35" s="48"/>
      <c r="S35" s="74">
        <v>0</v>
      </c>
      <c r="T35" s="75">
        <v>6</v>
      </c>
      <c r="U35" s="75">
        <v>5</v>
      </c>
      <c r="V35" s="54"/>
      <c r="W35" s="48"/>
      <c r="X35" s="48"/>
      <c r="Y35" s="48"/>
      <c r="Z35" s="48"/>
      <c r="AA35" s="48"/>
      <c r="AB35" s="48"/>
      <c r="AC35" s="48"/>
      <c r="AD35" s="48"/>
      <c r="AE35" s="48"/>
      <c r="AF35" s="48"/>
      <c r="AG35" s="48"/>
      <c r="AH35" s="48"/>
      <c r="AI35" s="48"/>
      <c r="AJ35" s="48"/>
      <c r="AK35" s="74">
        <v>1</v>
      </c>
      <c r="AL35" s="74">
        <v>6</v>
      </c>
      <c r="AM35" s="74">
        <v>3</v>
      </c>
      <c r="AN35" s="74"/>
      <c r="AO35" s="74">
        <v>1</v>
      </c>
      <c r="AP35" s="74"/>
      <c r="AQ35" s="48"/>
      <c r="AR35" s="48"/>
      <c r="AS35" s="48"/>
    </row>
    <row r="36" spans="2:45" ht="33">
      <c r="B36" s="13">
        <v>3.8</v>
      </c>
      <c r="C36" s="6" t="s">
        <v>74</v>
      </c>
      <c r="D36" s="48"/>
      <c r="E36" s="48"/>
      <c r="F36" s="48"/>
      <c r="G36" s="74">
        <v>0</v>
      </c>
      <c r="H36" s="74">
        <v>10</v>
      </c>
      <c r="I36" s="74">
        <v>0</v>
      </c>
      <c r="J36" s="48"/>
      <c r="K36" s="48" t="s">
        <v>137</v>
      </c>
      <c r="L36" s="48"/>
      <c r="M36" s="74">
        <v>0</v>
      </c>
      <c r="N36" s="75">
        <v>7</v>
      </c>
      <c r="O36" s="75">
        <v>4</v>
      </c>
      <c r="P36" s="54"/>
      <c r="Q36" s="48"/>
      <c r="R36" s="48"/>
      <c r="S36" s="74">
        <v>0</v>
      </c>
      <c r="T36" s="75">
        <v>11</v>
      </c>
      <c r="U36" s="75">
        <v>0</v>
      </c>
      <c r="V36" s="54"/>
      <c r="W36" s="48"/>
      <c r="X36" s="48"/>
      <c r="Y36" s="48"/>
      <c r="Z36" s="48"/>
      <c r="AA36" s="48"/>
      <c r="AB36" s="48"/>
      <c r="AC36" s="48"/>
      <c r="AD36" s="48"/>
      <c r="AE36" s="48"/>
      <c r="AF36" s="48"/>
      <c r="AG36" s="48"/>
      <c r="AH36" s="48"/>
      <c r="AI36" s="48"/>
      <c r="AJ36" s="48"/>
      <c r="AK36" s="74">
        <v>4</v>
      </c>
      <c r="AL36" s="74">
        <v>6</v>
      </c>
      <c r="AM36" s="74">
        <v>0</v>
      </c>
      <c r="AN36" s="74"/>
      <c r="AO36" s="74">
        <v>1</v>
      </c>
      <c r="AP36" s="74"/>
      <c r="AQ36" s="48"/>
      <c r="AR36" s="48"/>
      <c r="AS36" s="48"/>
    </row>
    <row r="37" spans="2:45" ht="16.5">
      <c r="B37" s="13" t="s">
        <v>64</v>
      </c>
      <c r="C37" s="6" t="s">
        <v>15</v>
      </c>
      <c r="D37" s="48"/>
      <c r="E37" s="48"/>
      <c r="F37" s="48"/>
      <c r="G37" s="74">
        <v>0</v>
      </c>
      <c r="H37" s="74">
        <v>3</v>
      </c>
      <c r="I37" s="74">
        <v>7</v>
      </c>
      <c r="J37" s="48"/>
      <c r="K37" s="48"/>
      <c r="L37" s="48"/>
      <c r="M37" s="74">
        <v>0</v>
      </c>
      <c r="N37" s="75">
        <v>11</v>
      </c>
      <c r="O37" s="75">
        <v>0</v>
      </c>
      <c r="P37" s="54"/>
      <c r="Q37" s="48"/>
      <c r="R37" s="48"/>
      <c r="S37" s="74">
        <v>0</v>
      </c>
      <c r="T37" s="75">
        <v>11</v>
      </c>
      <c r="U37" s="75">
        <v>0</v>
      </c>
      <c r="V37" s="54"/>
      <c r="W37" s="48"/>
      <c r="X37" s="48"/>
      <c r="Y37" s="48"/>
      <c r="Z37" s="48"/>
      <c r="AA37" s="48"/>
      <c r="AB37" s="48"/>
      <c r="AC37" s="48"/>
      <c r="AD37" s="48"/>
      <c r="AE37" s="48"/>
      <c r="AF37" s="48"/>
      <c r="AG37" s="48"/>
      <c r="AH37" s="48"/>
      <c r="AI37" s="48"/>
      <c r="AJ37" s="48"/>
      <c r="AK37" s="74">
        <v>3</v>
      </c>
      <c r="AL37" s="74">
        <v>3</v>
      </c>
      <c r="AM37" s="74">
        <v>4</v>
      </c>
      <c r="AN37" s="74"/>
      <c r="AO37" s="74"/>
      <c r="AP37" s="74">
        <v>1</v>
      </c>
      <c r="AQ37" s="48"/>
      <c r="AR37" s="48"/>
      <c r="AS37" s="48"/>
    </row>
    <row r="38" spans="2:45" ht="16.5">
      <c r="B38" s="13" t="s">
        <v>65</v>
      </c>
      <c r="C38" s="6" t="s">
        <v>16</v>
      </c>
      <c r="D38" s="48"/>
      <c r="E38" s="48"/>
      <c r="F38" s="48"/>
      <c r="G38" s="74">
        <v>0</v>
      </c>
      <c r="H38" s="74">
        <v>3</v>
      </c>
      <c r="I38" s="74">
        <v>7</v>
      </c>
      <c r="J38" s="48"/>
      <c r="K38" s="48"/>
      <c r="L38" s="48"/>
      <c r="M38" s="74">
        <v>0</v>
      </c>
      <c r="N38" s="74">
        <v>11</v>
      </c>
      <c r="O38" s="74">
        <v>0</v>
      </c>
      <c r="P38" s="48"/>
      <c r="Q38" s="48"/>
      <c r="R38" s="48"/>
      <c r="S38" s="74">
        <v>0</v>
      </c>
      <c r="T38" s="74">
        <v>8</v>
      </c>
      <c r="U38" s="74">
        <v>3</v>
      </c>
      <c r="V38" s="48"/>
      <c r="W38" s="48"/>
      <c r="X38" s="48"/>
      <c r="Y38" s="48"/>
      <c r="Z38" s="48"/>
      <c r="AA38" s="48"/>
      <c r="AB38" s="48"/>
      <c r="AC38" s="48"/>
      <c r="AD38" s="48"/>
      <c r="AE38" s="48"/>
      <c r="AF38" s="48"/>
      <c r="AG38" s="48"/>
      <c r="AH38" s="48"/>
      <c r="AI38" s="48"/>
      <c r="AJ38" s="48"/>
      <c r="AK38" s="74">
        <v>3</v>
      </c>
      <c r="AL38" s="74">
        <v>3</v>
      </c>
      <c r="AM38" s="74">
        <v>4</v>
      </c>
      <c r="AN38" s="74"/>
      <c r="AO38" s="74"/>
      <c r="AP38" s="74">
        <v>1</v>
      </c>
      <c r="AQ38" s="48"/>
      <c r="AR38" s="48"/>
      <c r="AS38" s="48"/>
    </row>
    <row r="39" spans="2:45" ht="16.5">
      <c r="B39" s="14" t="s">
        <v>66</v>
      </c>
      <c r="C39" s="6" t="s">
        <v>17</v>
      </c>
      <c r="D39" s="48"/>
      <c r="E39" s="48"/>
      <c r="F39" s="48"/>
      <c r="G39" s="74">
        <v>0</v>
      </c>
      <c r="H39" s="74">
        <v>3</v>
      </c>
      <c r="I39" s="74">
        <v>7</v>
      </c>
      <c r="J39" s="48"/>
      <c r="K39" s="48"/>
      <c r="L39" s="48"/>
      <c r="M39" s="74">
        <v>5</v>
      </c>
      <c r="N39" s="74">
        <v>4</v>
      </c>
      <c r="O39" s="74">
        <v>2</v>
      </c>
      <c r="P39" s="48"/>
      <c r="Q39" s="48"/>
      <c r="R39" s="48"/>
      <c r="S39" s="74">
        <v>1</v>
      </c>
      <c r="T39" s="74">
        <v>8</v>
      </c>
      <c r="U39" s="74">
        <v>2</v>
      </c>
      <c r="V39" s="48"/>
      <c r="W39" s="48"/>
      <c r="X39" s="48"/>
      <c r="Y39" s="48"/>
      <c r="Z39" s="48"/>
      <c r="AA39" s="48"/>
      <c r="AB39" s="48"/>
      <c r="AC39" s="48"/>
      <c r="AD39" s="48"/>
      <c r="AE39" s="48"/>
      <c r="AF39" s="48"/>
      <c r="AG39" s="48"/>
      <c r="AH39" s="48"/>
      <c r="AI39" s="48"/>
      <c r="AJ39" s="48"/>
      <c r="AK39" s="74">
        <v>4</v>
      </c>
      <c r="AL39" s="74">
        <v>0</v>
      </c>
      <c r="AM39" s="74">
        <v>6</v>
      </c>
      <c r="AN39" s="74"/>
      <c r="AO39" s="74"/>
      <c r="AP39" s="74">
        <v>1</v>
      </c>
      <c r="AQ39" s="48"/>
      <c r="AR39" s="48"/>
      <c r="AS39" s="48"/>
    </row>
    <row r="40" spans="2:45" ht="16.5">
      <c r="B40" s="9"/>
      <c r="C40" s="7"/>
      <c r="D40" s="107"/>
      <c r="E40" s="47"/>
      <c r="F40" s="47"/>
      <c r="G40" s="107"/>
      <c r="H40" s="47"/>
      <c r="I40" s="47"/>
      <c r="J40" s="107"/>
      <c r="K40" s="47"/>
      <c r="L40" s="47"/>
      <c r="M40" s="107"/>
      <c r="N40" s="47"/>
      <c r="O40" s="47"/>
      <c r="P40" s="107"/>
      <c r="Q40" s="47"/>
      <c r="R40" s="47"/>
      <c r="S40" s="107"/>
      <c r="T40" s="47"/>
      <c r="U40" s="47"/>
      <c r="V40" s="107"/>
      <c r="W40" s="47"/>
      <c r="X40" s="47"/>
      <c r="Y40" s="107"/>
      <c r="Z40" s="47"/>
      <c r="AA40" s="47"/>
      <c r="AB40" s="107"/>
      <c r="AC40" s="47"/>
      <c r="AD40" s="47"/>
      <c r="AE40" s="107"/>
      <c r="AF40" s="47"/>
      <c r="AG40" s="47"/>
      <c r="AH40" s="107"/>
      <c r="AI40" s="47"/>
      <c r="AJ40" s="47"/>
      <c r="AK40" s="107"/>
      <c r="AL40" s="47"/>
      <c r="AM40" s="47"/>
      <c r="AN40" s="107"/>
      <c r="AQ40" s="107"/>
      <c r="AS40" s="30"/>
    </row>
    <row r="41" spans="1:45" ht="16.5">
      <c r="A41" s="2" t="s">
        <v>18</v>
      </c>
      <c r="B41" s="13">
        <v>4.1</v>
      </c>
      <c r="C41" s="6" t="s">
        <v>19</v>
      </c>
      <c r="D41" s="74">
        <v>5</v>
      </c>
      <c r="E41" s="74">
        <v>3</v>
      </c>
      <c r="F41" s="74">
        <v>0</v>
      </c>
      <c r="G41" s="48"/>
      <c r="H41" s="48"/>
      <c r="I41" s="48"/>
      <c r="J41" s="74">
        <v>9</v>
      </c>
      <c r="K41" s="74">
        <v>2</v>
      </c>
      <c r="L41" s="74">
        <v>0</v>
      </c>
      <c r="M41" s="48"/>
      <c r="N41" s="48"/>
      <c r="O41" s="48"/>
      <c r="P41" s="74">
        <v>0</v>
      </c>
      <c r="Q41" s="74">
        <v>6</v>
      </c>
      <c r="R41" s="74">
        <v>5</v>
      </c>
      <c r="S41" s="48"/>
      <c r="T41" s="48"/>
      <c r="U41" s="48"/>
      <c r="V41" s="74">
        <v>0</v>
      </c>
      <c r="W41" s="74">
        <v>9</v>
      </c>
      <c r="X41" s="74">
        <v>2</v>
      </c>
      <c r="Y41" s="74">
        <v>4</v>
      </c>
      <c r="Z41" s="74">
        <v>1</v>
      </c>
      <c r="AA41" s="74">
        <v>6</v>
      </c>
      <c r="AB41" s="74">
        <v>2</v>
      </c>
      <c r="AC41" s="74">
        <v>2</v>
      </c>
      <c r="AD41" s="74">
        <v>7</v>
      </c>
      <c r="AE41" s="74">
        <v>4</v>
      </c>
      <c r="AF41" s="74">
        <v>4</v>
      </c>
      <c r="AG41" s="74">
        <v>2</v>
      </c>
      <c r="AH41" s="74">
        <v>8</v>
      </c>
      <c r="AI41" s="74">
        <v>2</v>
      </c>
      <c r="AJ41" s="74">
        <v>0</v>
      </c>
      <c r="AK41" s="48"/>
      <c r="AL41" s="48"/>
      <c r="AM41" s="48"/>
      <c r="AN41" s="48"/>
      <c r="AO41" s="64"/>
      <c r="AP41" s="64"/>
      <c r="AQ41" s="74"/>
      <c r="AR41" s="74">
        <v>1</v>
      </c>
      <c r="AS41" s="74"/>
    </row>
    <row r="42" spans="2:45" ht="33">
      <c r="B42" s="13" t="s">
        <v>71</v>
      </c>
      <c r="C42" s="6" t="s">
        <v>67</v>
      </c>
      <c r="D42" s="74">
        <v>0</v>
      </c>
      <c r="E42" s="74">
        <v>4</v>
      </c>
      <c r="F42" s="74">
        <v>4</v>
      </c>
      <c r="G42" s="48"/>
      <c r="H42" s="48"/>
      <c r="I42" s="48"/>
      <c r="J42" s="74">
        <v>0</v>
      </c>
      <c r="K42" s="74">
        <v>10</v>
      </c>
      <c r="L42" s="74">
        <v>1</v>
      </c>
      <c r="M42" s="48"/>
      <c r="N42" s="48"/>
      <c r="O42" s="48"/>
      <c r="P42" s="74">
        <v>7</v>
      </c>
      <c r="Q42" s="75">
        <v>4</v>
      </c>
      <c r="R42" s="75">
        <v>0</v>
      </c>
      <c r="S42" s="54"/>
      <c r="T42" s="48"/>
      <c r="U42" s="48"/>
      <c r="V42" s="74">
        <v>0</v>
      </c>
      <c r="W42" s="74">
        <v>11</v>
      </c>
      <c r="X42" s="74">
        <v>0</v>
      </c>
      <c r="Y42" s="74">
        <v>0</v>
      </c>
      <c r="Z42" s="74">
        <v>1</v>
      </c>
      <c r="AA42" s="74">
        <v>10</v>
      </c>
      <c r="AB42" s="74">
        <v>1</v>
      </c>
      <c r="AC42" s="74">
        <v>1</v>
      </c>
      <c r="AD42" s="74">
        <v>9</v>
      </c>
      <c r="AE42" s="74">
        <v>4</v>
      </c>
      <c r="AF42" s="74">
        <v>1</v>
      </c>
      <c r="AG42" s="74">
        <v>5</v>
      </c>
      <c r="AH42" s="74">
        <v>0</v>
      </c>
      <c r="AI42" s="74">
        <v>0</v>
      </c>
      <c r="AJ42" s="74">
        <v>10</v>
      </c>
      <c r="AK42" s="48"/>
      <c r="AL42" s="48"/>
      <c r="AM42" s="48"/>
      <c r="AN42" s="48"/>
      <c r="AO42" s="64"/>
      <c r="AP42" s="64"/>
      <c r="AQ42" s="74"/>
      <c r="AR42" s="74"/>
      <c r="AS42" s="74">
        <v>1</v>
      </c>
    </row>
    <row r="43" spans="2:45" ht="33">
      <c r="B43" s="13" t="s">
        <v>72</v>
      </c>
      <c r="C43" s="6" t="s">
        <v>68</v>
      </c>
      <c r="D43" s="74">
        <v>1</v>
      </c>
      <c r="E43" s="74">
        <v>7</v>
      </c>
      <c r="F43" s="74">
        <v>0</v>
      </c>
      <c r="G43" s="48"/>
      <c r="H43" s="48"/>
      <c r="I43" s="48"/>
      <c r="J43" s="74">
        <v>6</v>
      </c>
      <c r="K43" s="74">
        <v>5</v>
      </c>
      <c r="L43" s="74">
        <v>0</v>
      </c>
      <c r="M43" s="48"/>
      <c r="N43" s="48"/>
      <c r="O43" s="48"/>
      <c r="P43" s="74">
        <v>4</v>
      </c>
      <c r="Q43" s="74">
        <v>7</v>
      </c>
      <c r="R43" s="74">
        <v>0</v>
      </c>
      <c r="S43" s="48"/>
      <c r="T43" s="48"/>
      <c r="U43" s="48"/>
      <c r="V43" s="74">
        <v>2</v>
      </c>
      <c r="W43" s="74">
        <v>9</v>
      </c>
      <c r="X43" s="74">
        <v>0</v>
      </c>
      <c r="Y43" s="74">
        <v>0</v>
      </c>
      <c r="Z43" s="74">
        <v>1</v>
      </c>
      <c r="AA43" s="74">
        <v>10</v>
      </c>
      <c r="AB43" s="74">
        <v>0</v>
      </c>
      <c r="AC43" s="74">
        <v>2</v>
      </c>
      <c r="AD43" s="74">
        <v>9</v>
      </c>
      <c r="AE43" s="74">
        <v>1</v>
      </c>
      <c r="AF43" s="74">
        <v>6</v>
      </c>
      <c r="AG43" s="74">
        <v>3</v>
      </c>
      <c r="AH43" s="74">
        <v>5</v>
      </c>
      <c r="AI43" s="74">
        <v>3</v>
      </c>
      <c r="AJ43" s="74">
        <v>2</v>
      </c>
      <c r="AK43" s="48"/>
      <c r="AL43" s="48"/>
      <c r="AM43" s="48"/>
      <c r="AN43" s="48"/>
      <c r="AO43" s="64"/>
      <c r="AP43" s="64"/>
      <c r="AQ43" s="74"/>
      <c r="AR43" s="74">
        <v>1</v>
      </c>
      <c r="AS43" s="74"/>
    </row>
    <row r="44" spans="2:45" ht="16.5">
      <c r="B44" s="13">
        <v>4.3</v>
      </c>
      <c r="C44" s="6" t="s">
        <v>20</v>
      </c>
      <c r="D44" s="74">
        <v>0</v>
      </c>
      <c r="E44" s="74">
        <v>8</v>
      </c>
      <c r="F44" s="74">
        <v>0</v>
      </c>
      <c r="G44" s="48"/>
      <c r="H44" s="48"/>
      <c r="I44" s="48"/>
      <c r="J44" s="74">
        <v>0</v>
      </c>
      <c r="K44" s="74">
        <v>11</v>
      </c>
      <c r="L44" s="74">
        <v>0</v>
      </c>
      <c r="M44" s="48"/>
      <c r="N44" s="48"/>
      <c r="O44" s="48"/>
      <c r="P44" s="74">
        <v>0</v>
      </c>
      <c r="Q44" s="74">
        <v>11</v>
      </c>
      <c r="R44" s="74">
        <v>0</v>
      </c>
      <c r="S44" s="48"/>
      <c r="T44" s="48"/>
      <c r="U44" s="48"/>
      <c r="V44" s="74">
        <v>0</v>
      </c>
      <c r="W44" s="74">
        <v>10</v>
      </c>
      <c r="X44" s="74">
        <v>1</v>
      </c>
      <c r="Y44" s="74">
        <v>0</v>
      </c>
      <c r="Z44" s="74">
        <v>11</v>
      </c>
      <c r="AA44" s="74">
        <v>0</v>
      </c>
      <c r="AB44" s="74">
        <v>1</v>
      </c>
      <c r="AC44" s="74">
        <v>9</v>
      </c>
      <c r="AD44" s="74">
        <v>1</v>
      </c>
      <c r="AE44" s="74">
        <v>1</v>
      </c>
      <c r="AF44" s="74">
        <v>8</v>
      </c>
      <c r="AG44" s="74">
        <v>1</v>
      </c>
      <c r="AH44" s="74">
        <v>0</v>
      </c>
      <c r="AI44" s="74">
        <v>10</v>
      </c>
      <c r="AJ44" s="74">
        <v>0</v>
      </c>
      <c r="AK44" s="48"/>
      <c r="AL44" s="48"/>
      <c r="AM44" s="48"/>
      <c r="AN44" s="48"/>
      <c r="AO44" s="64"/>
      <c r="AP44" s="64"/>
      <c r="AQ44" s="74"/>
      <c r="AR44" s="74">
        <v>1</v>
      </c>
      <c r="AS44" s="74"/>
    </row>
    <row r="45" spans="2:45" ht="49.5">
      <c r="B45" s="13">
        <v>4.4</v>
      </c>
      <c r="C45" s="6" t="s">
        <v>69</v>
      </c>
      <c r="D45" s="74">
        <v>2</v>
      </c>
      <c r="E45" s="74">
        <v>4</v>
      </c>
      <c r="F45" s="74">
        <v>2</v>
      </c>
      <c r="G45" s="48"/>
      <c r="H45" s="48"/>
      <c r="I45" s="48"/>
      <c r="J45" s="74">
        <v>1</v>
      </c>
      <c r="K45" s="74">
        <v>1</v>
      </c>
      <c r="L45" s="74">
        <v>9</v>
      </c>
      <c r="M45" s="48"/>
      <c r="N45" s="48"/>
      <c r="O45" s="48"/>
      <c r="P45" s="74">
        <v>4</v>
      </c>
      <c r="Q45" s="74">
        <v>2</v>
      </c>
      <c r="R45" s="74">
        <v>5</v>
      </c>
      <c r="S45" s="48"/>
      <c r="T45" s="48"/>
      <c r="U45" s="48"/>
      <c r="V45" s="74">
        <v>9</v>
      </c>
      <c r="W45" s="74">
        <v>2</v>
      </c>
      <c r="X45" s="74">
        <v>0</v>
      </c>
      <c r="Y45" s="74">
        <v>0</v>
      </c>
      <c r="Z45" s="74">
        <v>1</v>
      </c>
      <c r="AA45" s="74">
        <v>10</v>
      </c>
      <c r="AB45" s="74">
        <v>0</v>
      </c>
      <c r="AC45" s="74">
        <v>1</v>
      </c>
      <c r="AD45" s="74">
        <v>10</v>
      </c>
      <c r="AE45" s="74">
        <v>7</v>
      </c>
      <c r="AF45" s="74">
        <v>3</v>
      </c>
      <c r="AG45" s="74">
        <v>0</v>
      </c>
      <c r="AH45" s="74">
        <v>0</v>
      </c>
      <c r="AI45" s="74">
        <v>1</v>
      </c>
      <c r="AJ45" s="74">
        <v>9</v>
      </c>
      <c r="AK45" s="48"/>
      <c r="AL45" s="48"/>
      <c r="AM45" s="48"/>
      <c r="AN45" s="48"/>
      <c r="AO45" s="64"/>
      <c r="AP45" s="64"/>
      <c r="AQ45" s="74">
        <v>1</v>
      </c>
      <c r="AR45" s="74"/>
      <c r="AS45" s="74"/>
    </row>
    <row r="46" spans="2:45" ht="16.5">
      <c r="B46" s="13">
        <v>4.5</v>
      </c>
      <c r="C46" s="6" t="s">
        <v>70</v>
      </c>
      <c r="D46" s="74">
        <v>0</v>
      </c>
      <c r="E46" s="74">
        <v>7</v>
      </c>
      <c r="F46" s="74">
        <v>0</v>
      </c>
      <c r="G46" s="48"/>
      <c r="H46" s="48"/>
      <c r="I46" s="48"/>
      <c r="J46" s="74">
        <v>0</v>
      </c>
      <c r="K46" s="74">
        <v>10</v>
      </c>
      <c r="L46" s="74">
        <v>0</v>
      </c>
      <c r="M46" s="48"/>
      <c r="N46" s="48"/>
      <c r="O46" s="48"/>
      <c r="P46" s="74">
        <v>0</v>
      </c>
      <c r="Q46" s="74">
        <v>10</v>
      </c>
      <c r="R46" s="74">
        <v>0</v>
      </c>
      <c r="S46" s="48"/>
      <c r="T46" s="48"/>
      <c r="U46" s="48"/>
      <c r="V46" s="74">
        <v>0</v>
      </c>
      <c r="W46" s="74">
        <v>10</v>
      </c>
      <c r="X46" s="74">
        <v>0</v>
      </c>
      <c r="Y46" s="74"/>
      <c r="Z46" s="74">
        <v>10</v>
      </c>
      <c r="AA46" s="74">
        <v>0</v>
      </c>
      <c r="AB46" s="74">
        <v>0</v>
      </c>
      <c r="AC46" s="74">
        <v>10</v>
      </c>
      <c r="AD46" s="74">
        <v>0</v>
      </c>
      <c r="AE46" s="74">
        <v>0</v>
      </c>
      <c r="AF46" s="74">
        <v>10</v>
      </c>
      <c r="AG46" s="74">
        <v>0</v>
      </c>
      <c r="AH46" s="74">
        <v>0</v>
      </c>
      <c r="AI46" s="74">
        <v>10</v>
      </c>
      <c r="AJ46" s="74">
        <v>0</v>
      </c>
      <c r="AK46" s="48"/>
      <c r="AL46" s="48"/>
      <c r="AM46" s="48"/>
      <c r="AN46" s="48"/>
      <c r="AO46" s="64"/>
      <c r="AP46" s="64"/>
      <c r="AQ46" s="74"/>
      <c r="AR46" s="74">
        <v>1</v>
      </c>
      <c r="AS46" s="74"/>
    </row>
    <row r="47" spans="2:45" ht="16.5">
      <c r="B47" s="13">
        <v>4.6</v>
      </c>
      <c r="C47" s="6" t="s">
        <v>21</v>
      </c>
      <c r="D47" s="74">
        <v>0</v>
      </c>
      <c r="E47" s="74">
        <v>8</v>
      </c>
      <c r="F47" s="74">
        <v>0</v>
      </c>
      <c r="G47" s="48"/>
      <c r="H47" s="48"/>
      <c r="I47" s="48"/>
      <c r="J47" s="74">
        <v>0</v>
      </c>
      <c r="K47" s="74">
        <v>7</v>
      </c>
      <c r="L47" s="74">
        <v>4</v>
      </c>
      <c r="M47" s="48"/>
      <c r="N47" s="48"/>
      <c r="O47" s="48"/>
      <c r="P47" s="74">
        <v>2</v>
      </c>
      <c r="Q47" s="74">
        <v>9</v>
      </c>
      <c r="R47" s="74">
        <v>0</v>
      </c>
      <c r="S47" s="48"/>
      <c r="T47" s="48"/>
      <c r="U47" s="48"/>
      <c r="V47" s="74">
        <v>0</v>
      </c>
      <c r="W47" s="74">
        <v>11</v>
      </c>
      <c r="X47" s="74">
        <v>0</v>
      </c>
      <c r="Y47" s="74">
        <v>0</v>
      </c>
      <c r="Z47" s="74">
        <v>11</v>
      </c>
      <c r="AA47" s="74">
        <v>0</v>
      </c>
      <c r="AB47" s="74">
        <v>0</v>
      </c>
      <c r="AC47" s="74">
        <v>10</v>
      </c>
      <c r="AD47" s="74">
        <v>1</v>
      </c>
      <c r="AE47" s="74">
        <v>0</v>
      </c>
      <c r="AF47" s="74">
        <v>10</v>
      </c>
      <c r="AG47" s="74">
        <v>0</v>
      </c>
      <c r="AH47" s="74">
        <v>0</v>
      </c>
      <c r="AI47" s="74">
        <v>10</v>
      </c>
      <c r="AJ47" s="74">
        <v>0</v>
      </c>
      <c r="AK47" s="48"/>
      <c r="AL47" s="48"/>
      <c r="AM47" s="48"/>
      <c r="AN47" s="48"/>
      <c r="AO47" s="64"/>
      <c r="AP47" s="64"/>
      <c r="AQ47" s="74"/>
      <c r="AR47" s="74"/>
      <c r="AS47" s="74">
        <v>1</v>
      </c>
    </row>
    <row r="48" spans="2:45" ht="16.5">
      <c r="B48" s="13">
        <v>4.7</v>
      </c>
      <c r="C48" s="6" t="s">
        <v>22</v>
      </c>
      <c r="D48" s="74">
        <v>0</v>
      </c>
      <c r="E48" s="74">
        <v>8</v>
      </c>
      <c r="F48" s="74">
        <v>0</v>
      </c>
      <c r="G48" s="48"/>
      <c r="H48" s="48"/>
      <c r="I48" s="48"/>
      <c r="J48" s="74">
        <v>0</v>
      </c>
      <c r="K48" s="74">
        <v>7</v>
      </c>
      <c r="L48" s="74">
        <v>4</v>
      </c>
      <c r="M48" s="48"/>
      <c r="N48" s="48"/>
      <c r="O48" s="48"/>
      <c r="P48" s="74">
        <v>0</v>
      </c>
      <c r="Q48" s="74">
        <v>11</v>
      </c>
      <c r="R48" s="74">
        <v>0</v>
      </c>
      <c r="S48" s="48"/>
      <c r="T48" s="48"/>
      <c r="U48" s="48"/>
      <c r="V48" s="74">
        <v>0</v>
      </c>
      <c r="W48" s="74">
        <v>10</v>
      </c>
      <c r="X48" s="74">
        <v>1</v>
      </c>
      <c r="Y48" s="74">
        <v>0</v>
      </c>
      <c r="Z48" s="74">
        <v>10</v>
      </c>
      <c r="AA48" s="74">
        <v>1</v>
      </c>
      <c r="AB48" s="74">
        <v>0</v>
      </c>
      <c r="AC48" s="74">
        <v>10</v>
      </c>
      <c r="AD48" s="74">
        <v>1</v>
      </c>
      <c r="AE48" s="74">
        <v>0</v>
      </c>
      <c r="AF48" s="74">
        <v>10</v>
      </c>
      <c r="AG48" s="74">
        <v>0</v>
      </c>
      <c r="AH48" s="74">
        <v>0</v>
      </c>
      <c r="AI48" s="74">
        <v>10</v>
      </c>
      <c r="AJ48" s="74">
        <v>0</v>
      </c>
      <c r="AK48" s="48"/>
      <c r="AL48" s="48"/>
      <c r="AM48" s="48"/>
      <c r="AN48" s="48"/>
      <c r="AO48" s="64"/>
      <c r="AP48" s="64"/>
      <c r="AQ48" s="74"/>
      <c r="AR48" s="74">
        <v>1</v>
      </c>
      <c r="AS48" s="74"/>
    </row>
    <row r="49" spans="2:45" ht="16.5">
      <c r="B49" s="13" t="s">
        <v>73</v>
      </c>
      <c r="C49" s="6" t="s">
        <v>23</v>
      </c>
      <c r="D49" s="74">
        <v>0</v>
      </c>
      <c r="E49" s="74">
        <v>8</v>
      </c>
      <c r="F49" s="74">
        <v>0</v>
      </c>
      <c r="G49" s="48"/>
      <c r="H49" s="48"/>
      <c r="I49" s="48"/>
      <c r="J49" s="74">
        <v>0</v>
      </c>
      <c r="K49" s="74">
        <v>11</v>
      </c>
      <c r="L49" s="74">
        <v>0</v>
      </c>
      <c r="M49" s="48"/>
      <c r="N49" s="48"/>
      <c r="O49" s="48"/>
      <c r="P49" s="74">
        <v>1</v>
      </c>
      <c r="Q49" s="74">
        <v>10</v>
      </c>
      <c r="R49" s="74">
        <v>0</v>
      </c>
      <c r="S49" s="48"/>
      <c r="T49" s="48"/>
      <c r="U49" s="48"/>
      <c r="V49" s="74">
        <v>0</v>
      </c>
      <c r="W49" s="74">
        <v>11</v>
      </c>
      <c r="X49" s="74">
        <v>0</v>
      </c>
      <c r="Y49" s="74">
        <v>3</v>
      </c>
      <c r="Z49" s="74">
        <v>2</v>
      </c>
      <c r="AA49" s="74">
        <v>6</v>
      </c>
      <c r="AB49" s="74">
        <v>0</v>
      </c>
      <c r="AC49" s="74">
        <v>7</v>
      </c>
      <c r="AD49" s="74">
        <v>4</v>
      </c>
      <c r="AE49" s="74">
        <v>3</v>
      </c>
      <c r="AF49" s="74">
        <v>7</v>
      </c>
      <c r="AG49" s="74">
        <v>0</v>
      </c>
      <c r="AH49" s="74">
        <v>0</v>
      </c>
      <c r="AI49" s="74">
        <v>10</v>
      </c>
      <c r="AJ49" s="74">
        <v>0</v>
      </c>
      <c r="AK49" s="48"/>
      <c r="AL49" s="48"/>
      <c r="AM49" s="48"/>
      <c r="AN49" s="48"/>
      <c r="AO49" s="64"/>
      <c r="AP49" s="64"/>
      <c r="AQ49" s="74"/>
      <c r="AR49" s="74"/>
      <c r="AS49" s="74">
        <v>1</v>
      </c>
    </row>
    <row r="50" spans="2:45" ht="16.5">
      <c r="B50" s="13">
        <v>4.9</v>
      </c>
      <c r="C50" s="6" t="s">
        <v>24</v>
      </c>
      <c r="D50" s="74">
        <v>1</v>
      </c>
      <c r="E50" s="74">
        <v>7</v>
      </c>
      <c r="F50" s="74">
        <v>0</v>
      </c>
      <c r="G50" s="48"/>
      <c r="H50" s="48"/>
      <c r="I50" s="48"/>
      <c r="J50" s="74">
        <v>9</v>
      </c>
      <c r="K50" s="74">
        <v>2</v>
      </c>
      <c r="L50" s="74">
        <v>0</v>
      </c>
      <c r="M50" s="48"/>
      <c r="N50" s="48"/>
      <c r="O50" s="48"/>
      <c r="P50" s="74">
        <v>1</v>
      </c>
      <c r="Q50" s="74">
        <v>10</v>
      </c>
      <c r="R50" s="74">
        <v>0</v>
      </c>
      <c r="S50" s="48"/>
      <c r="T50" s="48"/>
      <c r="U50" s="48"/>
      <c r="V50" s="74">
        <v>2</v>
      </c>
      <c r="W50" s="74">
        <v>4</v>
      </c>
      <c r="X50" s="74">
        <v>5</v>
      </c>
      <c r="Y50" s="74">
        <v>4</v>
      </c>
      <c r="Z50" s="74">
        <v>0</v>
      </c>
      <c r="AA50" s="74">
        <v>7</v>
      </c>
      <c r="AB50" s="74">
        <v>0</v>
      </c>
      <c r="AC50" s="74">
        <v>4</v>
      </c>
      <c r="AD50" s="74">
        <v>7</v>
      </c>
      <c r="AE50" s="74">
        <v>4</v>
      </c>
      <c r="AF50" s="74">
        <v>4</v>
      </c>
      <c r="AG50" s="74">
        <v>2</v>
      </c>
      <c r="AH50" s="74">
        <v>6</v>
      </c>
      <c r="AI50" s="74">
        <v>4</v>
      </c>
      <c r="AJ50" s="74">
        <v>0</v>
      </c>
      <c r="AK50" s="48"/>
      <c r="AL50" s="48"/>
      <c r="AM50" s="48"/>
      <c r="AN50" s="48"/>
      <c r="AO50" s="64"/>
      <c r="AP50" s="64"/>
      <c r="AQ50" s="74"/>
      <c r="AR50" s="74">
        <v>1</v>
      </c>
      <c r="AS50" s="74"/>
    </row>
    <row r="51" spans="2:3" ht="16.5">
      <c r="B51" s="9"/>
      <c r="C51" s="1"/>
    </row>
    <row r="52" spans="3:45" ht="16.5">
      <c r="C52" s="37" t="s">
        <v>127</v>
      </c>
      <c r="D52" s="114">
        <f>SUM(D8:D50)</f>
        <v>30</v>
      </c>
      <c r="E52" s="114"/>
      <c r="F52" s="114"/>
      <c r="G52" s="114">
        <f>SUM(G8:G50)</f>
        <v>32</v>
      </c>
      <c r="H52" s="114"/>
      <c r="I52" s="114"/>
      <c r="J52" s="114">
        <f>SUM(J8:J50)</f>
        <v>49</v>
      </c>
      <c r="K52" s="114"/>
      <c r="L52" s="114"/>
      <c r="M52" s="114">
        <f>SUM(M8:M50)</f>
        <v>29</v>
      </c>
      <c r="N52" s="114"/>
      <c r="O52" s="114"/>
      <c r="P52" s="114">
        <f>SUM(P8:P50,0)</f>
        <v>39</v>
      </c>
      <c r="Q52" s="114"/>
      <c r="R52" s="114"/>
      <c r="S52" s="114">
        <f>SUM(S8:S50)</f>
        <v>27</v>
      </c>
      <c r="T52" s="114"/>
      <c r="U52" s="114"/>
      <c r="V52" s="114">
        <f>SUM(V8:V50)</f>
        <v>33</v>
      </c>
      <c r="W52" s="114"/>
      <c r="X52" s="114"/>
      <c r="Y52" s="114">
        <f>SUM(Y8:Y50)</f>
        <v>28</v>
      </c>
      <c r="Z52" s="114"/>
      <c r="AA52" s="114"/>
      <c r="AB52" s="114">
        <f>SUM(AB8:AB50)</f>
        <v>28</v>
      </c>
      <c r="AC52" s="114"/>
      <c r="AD52" s="114"/>
      <c r="AE52" s="114">
        <f>SUM(AE8:AE50)</f>
        <v>45</v>
      </c>
      <c r="AF52" s="114"/>
      <c r="AG52" s="114"/>
      <c r="AH52" s="114">
        <f>SUM(AH8:AH50)</f>
        <v>48</v>
      </c>
      <c r="AI52" s="114"/>
      <c r="AJ52" s="114"/>
      <c r="AK52" s="114">
        <f>SUM(AK8:AK50)</f>
        <v>50</v>
      </c>
      <c r="AL52" s="114"/>
      <c r="AM52" s="114"/>
      <c r="AN52" s="114">
        <f>SUM(AN8:AN50)</f>
        <v>1</v>
      </c>
      <c r="AO52" s="114"/>
      <c r="AP52" s="114"/>
      <c r="AQ52" s="114">
        <f>SUM(AQ8:AQ50)</f>
        <v>1</v>
      </c>
      <c r="AR52" s="114"/>
      <c r="AS52" s="114"/>
    </row>
    <row r="53" spans="3:45" ht="16.5">
      <c r="C53" s="37" t="s">
        <v>128</v>
      </c>
      <c r="D53" s="114"/>
      <c r="E53" s="114">
        <f>SUM(E8:E50)</f>
        <v>122</v>
      </c>
      <c r="F53" s="114"/>
      <c r="G53" s="114"/>
      <c r="H53" s="114">
        <f>SUM(H8:H50)</f>
        <v>143</v>
      </c>
      <c r="I53" s="114"/>
      <c r="J53" s="114"/>
      <c r="K53" s="114">
        <f>SUM(K8:K50)</f>
        <v>120</v>
      </c>
      <c r="L53" s="114"/>
      <c r="M53" s="114"/>
      <c r="N53" s="114">
        <f>SUM(N8:N50)</f>
        <v>178</v>
      </c>
      <c r="O53" s="114"/>
      <c r="P53" s="114"/>
      <c r="Q53" s="114">
        <f>SUM(Q8:Q50,0)</f>
        <v>135</v>
      </c>
      <c r="R53" s="114"/>
      <c r="S53" s="114"/>
      <c r="T53" s="114">
        <f>SUM(T8:T50)</f>
        <v>164</v>
      </c>
      <c r="U53" s="114"/>
      <c r="V53" s="114"/>
      <c r="W53" s="114">
        <f>SUM(W8:W50)</f>
        <v>167</v>
      </c>
      <c r="X53" s="114"/>
      <c r="Y53" s="114"/>
      <c r="Z53" s="114">
        <f>SUM(Z8:Z50)</f>
        <v>105</v>
      </c>
      <c r="AA53" s="114"/>
      <c r="AB53" s="114"/>
      <c r="AC53" s="114">
        <f>SUM(AC8:AC50)</f>
        <v>87</v>
      </c>
      <c r="AD53" s="114"/>
      <c r="AE53" s="114"/>
      <c r="AF53" s="114">
        <f>SUM(AF8:AF50)</f>
        <v>128</v>
      </c>
      <c r="AG53" s="114"/>
      <c r="AH53" s="114"/>
      <c r="AI53" s="114">
        <f>SUM(AI8:AI50)</f>
        <v>102</v>
      </c>
      <c r="AJ53" s="114"/>
      <c r="AK53" s="114"/>
      <c r="AL53" s="114">
        <f>SUM(AL8:AL50)</f>
        <v>140</v>
      </c>
      <c r="AM53" s="114"/>
      <c r="AN53" s="114"/>
      <c r="AO53" s="114">
        <f>SUM(AO8:AO50)</f>
        <v>22</v>
      </c>
      <c r="AP53" s="114"/>
      <c r="AQ53" s="114"/>
      <c r="AR53" s="114">
        <f>SUM(AR8:AR50)</f>
        <v>15</v>
      </c>
      <c r="AS53" s="114"/>
    </row>
    <row r="54" spans="3:45" ht="16.5">
      <c r="C54" s="37" t="s">
        <v>129</v>
      </c>
      <c r="D54" s="114"/>
      <c r="E54" s="114"/>
      <c r="F54" s="114">
        <f>SUM(F8:F50)</f>
        <v>64</v>
      </c>
      <c r="G54" s="114"/>
      <c r="H54" s="114"/>
      <c r="I54" s="114">
        <f>SUM(I8:I50)</f>
        <v>114</v>
      </c>
      <c r="J54" s="114"/>
      <c r="K54" s="114"/>
      <c r="L54" s="114">
        <f>SUM(L8:L50)</f>
        <v>75</v>
      </c>
      <c r="M54" s="114"/>
      <c r="N54" s="114"/>
      <c r="O54" s="114">
        <f>SUM(O8:O50)</f>
        <v>93</v>
      </c>
      <c r="P54" s="114"/>
      <c r="Q54" s="114"/>
      <c r="R54" s="114">
        <f>SUM(R8:R50,0)</f>
        <v>65</v>
      </c>
      <c r="S54" s="114"/>
      <c r="T54" s="114"/>
      <c r="U54" s="114">
        <f>SUM(U8:U50)</f>
        <v>97</v>
      </c>
      <c r="V54" s="114"/>
      <c r="W54" s="114"/>
      <c r="X54" s="114">
        <f>SUM(X8:X50)</f>
        <v>51</v>
      </c>
      <c r="Y54" s="114"/>
      <c r="Z54" s="114"/>
      <c r="AA54" s="114">
        <f>SUM(AA8:AA50)</f>
        <v>119</v>
      </c>
      <c r="AB54" s="114"/>
      <c r="AC54" s="114"/>
      <c r="AD54" s="114">
        <f>SUM(AD8:AD50)</f>
        <v>137</v>
      </c>
      <c r="AE54" s="114"/>
      <c r="AF54" s="114"/>
      <c r="AG54" s="114">
        <f>SUM(AG8:AG50)</f>
        <v>57</v>
      </c>
      <c r="AH54" s="114"/>
      <c r="AI54" s="114"/>
      <c r="AJ54" s="114">
        <f>SUM(AJ8:AJ50)</f>
        <v>80</v>
      </c>
      <c r="AK54" s="114"/>
      <c r="AL54" s="114"/>
      <c r="AM54" s="114">
        <f>SUM(AM8:AM50)</f>
        <v>78</v>
      </c>
      <c r="AN54" s="114"/>
      <c r="AO54" s="114"/>
      <c r="AP54" s="114">
        <f>SUM(AP8:AP50)</f>
        <v>8</v>
      </c>
      <c r="AQ54" s="114"/>
      <c r="AR54" s="114"/>
      <c r="AS54" s="114">
        <f>SUM(AS8:AS50)</f>
        <v>7</v>
      </c>
    </row>
    <row r="56" spans="11:13" ht="12.75">
      <c r="K56" s="51"/>
      <c r="L56" s="51"/>
      <c r="M56" s="51"/>
    </row>
    <row r="57" spans="3:13" ht="18">
      <c r="C57" s="115" t="s">
        <v>196</v>
      </c>
      <c r="K57" s="51"/>
      <c r="L57" s="51"/>
      <c r="M57" s="51"/>
    </row>
    <row r="59" spans="3:25" ht="18">
      <c r="C59" s="115" t="s">
        <v>197</v>
      </c>
      <c r="D59" s="116"/>
      <c r="E59" s="116"/>
      <c r="F59" s="116"/>
      <c r="G59" s="116"/>
      <c r="H59" s="116"/>
      <c r="I59" s="116"/>
      <c r="J59" s="116"/>
      <c r="K59" s="116"/>
      <c r="L59" s="116"/>
      <c r="M59" s="116"/>
      <c r="N59" s="116"/>
      <c r="O59" s="116"/>
      <c r="P59" s="116"/>
      <c r="Q59" s="116"/>
      <c r="R59" s="116"/>
      <c r="S59" s="116"/>
      <c r="T59" s="114"/>
      <c r="U59" s="114"/>
      <c r="V59" s="114"/>
      <c r="W59" s="114"/>
      <c r="X59" s="114"/>
      <c r="Y59" s="114"/>
    </row>
  </sheetData>
  <mergeCells count="1">
    <mergeCell ref="A1:C1"/>
  </mergeCells>
  <printOptions/>
  <pageMargins left="0.75" right="0.75" top="1" bottom="1" header="0.5" footer="0.5"/>
  <pageSetup fitToWidth="2" fitToHeight="1" horizontalDpi="600" verticalDpi="600" orientation="landscape" scale="41" r:id="rId1"/>
</worksheet>
</file>

<file path=xl/worksheets/sheet4.xml><?xml version="1.0" encoding="utf-8"?>
<worksheet xmlns="http://schemas.openxmlformats.org/spreadsheetml/2006/main" xmlns:r="http://schemas.openxmlformats.org/officeDocument/2006/relationships">
  <sheetPr>
    <pageSetUpPr fitToPage="1"/>
  </sheetPr>
  <dimension ref="A1:Q49"/>
  <sheetViews>
    <sheetView zoomScale="65" zoomScaleNormal="65" workbookViewId="0" topLeftCell="A2">
      <selection activeCell="B33" sqref="B33"/>
    </sheetView>
  </sheetViews>
  <sheetFormatPr defaultColWidth="9.140625" defaultRowHeight="12.75"/>
  <cols>
    <col min="2" max="2" width="13.421875" style="0" customWidth="1"/>
    <col min="3" max="3" width="30.8515625" style="1" customWidth="1"/>
    <col min="4" max="4" width="12.57421875" style="0" customWidth="1"/>
    <col min="5" max="6" width="16.28125" style="0" customWidth="1"/>
    <col min="7" max="9" width="12.57421875" style="0" customWidth="1"/>
    <col min="10" max="10" width="9.00390625" style="0" customWidth="1"/>
    <col min="11" max="11" width="12.57421875" style="0" bestFit="1" customWidth="1"/>
    <col min="12" max="12" width="16.8515625" style="0" customWidth="1"/>
    <col min="13" max="13" width="10.28125" style="0" bestFit="1" customWidth="1"/>
    <col min="14" max="15" width="8.57421875" style="0" customWidth="1"/>
    <col min="16" max="17" width="10.28125" style="0" customWidth="1"/>
  </cols>
  <sheetData>
    <row r="1" spans="1:3" ht="12.75">
      <c r="A1" s="16" t="str">
        <f>'Document Index'!A1</f>
        <v>00245r4P802-15_TG3-Proposal-Evaluations</v>
      </c>
      <c r="B1" s="16"/>
      <c r="C1" s="16"/>
    </row>
    <row r="2" spans="1:13" ht="12.75">
      <c r="A2" s="16"/>
      <c r="B2" s="16"/>
      <c r="C2" s="17" t="s">
        <v>85</v>
      </c>
      <c r="D2" s="18" t="s">
        <v>80</v>
      </c>
      <c r="E2" s="19" t="s">
        <v>79</v>
      </c>
      <c r="F2" s="19" t="s">
        <v>82</v>
      </c>
      <c r="G2" s="19" t="s">
        <v>86</v>
      </c>
      <c r="H2" s="19" t="s">
        <v>87</v>
      </c>
      <c r="I2" s="19" t="s">
        <v>88</v>
      </c>
      <c r="J2" s="19" t="s">
        <v>89</v>
      </c>
      <c r="K2" s="19" t="s">
        <v>90</v>
      </c>
      <c r="L2" s="68"/>
      <c r="M2" s="62"/>
    </row>
    <row r="3" spans="3:13" ht="16.5">
      <c r="C3" s="12" t="s">
        <v>92</v>
      </c>
      <c r="D3" s="23" t="s">
        <v>26</v>
      </c>
      <c r="E3" s="25" t="s">
        <v>96</v>
      </c>
      <c r="F3" s="25" t="s">
        <v>93</v>
      </c>
      <c r="G3" s="24" t="s">
        <v>94</v>
      </c>
      <c r="H3" s="24" t="s">
        <v>78</v>
      </c>
      <c r="I3" s="25" t="s">
        <v>95</v>
      </c>
      <c r="J3" s="24" t="s">
        <v>28</v>
      </c>
      <c r="K3" s="24" t="s">
        <v>29</v>
      </c>
      <c r="L3" s="69" t="s">
        <v>152</v>
      </c>
      <c r="M3" s="5"/>
    </row>
    <row r="4" spans="3:13" ht="16.5">
      <c r="C4" s="12" t="s">
        <v>30</v>
      </c>
      <c r="D4" s="20" t="s">
        <v>18</v>
      </c>
      <c r="E4" s="15" t="s">
        <v>18</v>
      </c>
      <c r="F4" s="15" t="s">
        <v>18</v>
      </c>
      <c r="G4" s="15" t="s">
        <v>18</v>
      </c>
      <c r="H4" s="15" t="s">
        <v>18</v>
      </c>
      <c r="I4" s="15" t="s">
        <v>18</v>
      </c>
      <c r="J4" s="15" t="s">
        <v>18</v>
      </c>
      <c r="K4" s="15" t="s">
        <v>18</v>
      </c>
      <c r="L4" s="70" t="s">
        <v>18</v>
      </c>
      <c r="M4" s="5"/>
    </row>
    <row r="5" spans="3:13" ht="16.5">
      <c r="C5" s="12" t="s">
        <v>31</v>
      </c>
      <c r="D5" s="21" t="s">
        <v>104</v>
      </c>
      <c r="E5" s="22" t="s">
        <v>106</v>
      </c>
      <c r="F5" s="22" t="s">
        <v>108</v>
      </c>
      <c r="G5" s="22" t="s">
        <v>110</v>
      </c>
      <c r="H5" s="22" t="s">
        <v>111</v>
      </c>
      <c r="I5" s="22" t="s">
        <v>112</v>
      </c>
      <c r="J5" s="22" t="s">
        <v>113</v>
      </c>
      <c r="K5" s="22" t="s">
        <v>114</v>
      </c>
      <c r="L5" s="71" t="s">
        <v>154</v>
      </c>
      <c r="M5" s="5"/>
    </row>
    <row r="6" spans="2:16" ht="15.75">
      <c r="B6" s="4" t="s">
        <v>34</v>
      </c>
      <c r="C6" s="11" t="s">
        <v>0</v>
      </c>
      <c r="D6" s="5"/>
      <c r="E6" s="5"/>
      <c r="F6" s="5"/>
      <c r="G6" s="5"/>
      <c r="H6" s="5"/>
      <c r="I6" s="5"/>
      <c r="J6" s="5"/>
      <c r="K6" s="5"/>
      <c r="L6" s="81"/>
      <c r="M6" s="5"/>
      <c r="N6" s="91" t="s">
        <v>157</v>
      </c>
      <c r="O6" s="91"/>
      <c r="P6" s="91"/>
    </row>
    <row r="7" spans="1:17" ht="16.5">
      <c r="A7" s="2" t="s">
        <v>32</v>
      </c>
      <c r="B7" s="13">
        <v>2.1</v>
      </c>
      <c r="C7" s="6" t="s">
        <v>1</v>
      </c>
      <c r="D7" s="48">
        <v>1</v>
      </c>
      <c r="E7" s="48">
        <v>0</v>
      </c>
      <c r="F7" s="40">
        <v>1</v>
      </c>
      <c r="G7" s="48">
        <v>1</v>
      </c>
      <c r="H7" s="48">
        <v>1</v>
      </c>
      <c r="I7" s="48">
        <v>1</v>
      </c>
      <c r="J7" s="48">
        <v>1</v>
      </c>
      <c r="K7" s="52">
        <v>0</v>
      </c>
      <c r="L7" s="73">
        <v>1</v>
      </c>
      <c r="M7" s="44"/>
      <c r="N7" s="16"/>
      <c r="O7" s="16"/>
      <c r="P7" s="16"/>
      <c r="Q7" s="16"/>
    </row>
    <row r="8" spans="1:17" ht="33">
      <c r="A8" s="8" t="s">
        <v>33</v>
      </c>
      <c r="B8" s="13" t="s">
        <v>37</v>
      </c>
      <c r="C8" s="6" t="s">
        <v>35</v>
      </c>
      <c r="D8" s="48">
        <v>1</v>
      </c>
      <c r="E8" s="48">
        <v>0</v>
      </c>
      <c r="F8" s="40">
        <v>1</v>
      </c>
      <c r="G8" s="48">
        <v>1</v>
      </c>
      <c r="H8" s="48">
        <v>0</v>
      </c>
      <c r="I8" s="25">
        <v>1</v>
      </c>
      <c r="J8" s="48">
        <v>1</v>
      </c>
      <c r="K8" s="40">
        <v>1</v>
      </c>
      <c r="L8" s="73">
        <v>1</v>
      </c>
      <c r="M8" s="44"/>
      <c r="N8" s="16"/>
      <c r="O8" s="16"/>
      <c r="P8" s="16"/>
      <c r="Q8" s="16"/>
    </row>
    <row r="9" spans="2:17" ht="16.5">
      <c r="B9" s="13" t="s">
        <v>38</v>
      </c>
      <c r="C9" s="6" t="s">
        <v>36</v>
      </c>
      <c r="D9" s="48">
        <v>1</v>
      </c>
      <c r="E9" s="48">
        <v>1</v>
      </c>
      <c r="F9" s="40">
        <v>1</v>
      </c>
      <c r="G9" s="48">
        <v>1</v>
      </c>
      <c r="H9" s="48">
        <v>0</v>
      </c>
      <c r="I9" s="48">
        <v>1</v>
      </c>
      <c r="J9" s="48">
        <v>0</v>
      </c>
      <c r="K9" s="52">
        <v>1</v>
      </c>
      <c r="L9" s="73">
        <v>1</v>
      </c>
      <c r="M9" s="44"/>
      <c r="N9" s="16"/>
      <c r="O9" s="16"/>
      <c r="P9" s="16"/>
      <c r="Q9" s="16"/>
    </row>
    <row r="10" spans="2:17" ht="16.5">
      <c r="B10" s="13" t="s">
        <v>42</v>
      </c>
      <c r="C10" s="6" t="s">
        <v>39</v>
      </c>
      <c r="D10" s="48">
        <v>0</v>
      </c>
      <c r="E10" s="48">
        <v>1</v>
      </c>
      <c r="F10" s="40">
        <v>1</v>
      </c>
      <c r="G10" s="48">
        <v>0</v>
      </c>
      <c r="H10" s="48">
        <v>1</v>
      </c>
      <c r="I10" s="48">
        <v>1</v>
      </c>
      <c r="J10" s="48">
        <v>1</v>
      </c>
      <c r="K10" s="52">
        <v>1</v>
      </c>
      <c r="L10" s="73">
        <v>0</v>
      </c>
      <c r="M10" s="44"/>
      <c r="N10" s="16"/>
      <c r="O10" s="16"/>
      <c r="P10" s="16"/>
      <c r="Q10" s="16"/>
    </row>
    <row r="11" spans="2:17" ht="16.5">
      <c r="B11" s="13" t="s">
        <v>43</v>
      </c>
      <c r="C11" s="6" t="s">
        <v>40</v>
      </c>
      <c r="D11" s="48">
        <v>1</v>
      </c>
      <c r="E11" s="48">
        <v>1</v>
      </c>
      <c r="F11" s="40">
        <v>1</v>
      </c>
      <c r="G11" s="48">
        <v>0</v>
      </c>
      <c r="H11" s="48">
        <v>1</v>
      </c>
      <c r="I11" s="48">
        <v>1</v>
      </c>
      <c r="J11" s="48">
        <v>1</v>
      </c>
      <c r="K11" s="52">
        <v>1</v>
      </c>
      <c r="L11" s="73">
        <v>1</v>
      </c>
      <c r="M11" s="44"/>
      <c r="N11" s="16"/>
      <c r="O11" s="16"/>
      <c r="P11" s="16"/>
      <c r="Q11" s="16"/>
    </row>
    <row r="12" spans="2:17" ht="16.5">
      <c r="B12" s="13" t="s">
        <v>44</v>
      </c>
      <c r="C12" s="6" t="s">
        <v>41</v>
      </c>
      <c r="D12" s="48">
        <v>0</v>
      </c>
      <c r="E12" s="48">
        <v>1</v>
      </c>
      <c r="F12" s="40">
        <v>0</v>
      </c>
      <c r="G12" s="48">
        <v>0</v>
      </c>
      <c r="H12" s="48">
        <v>1</v>
      </c>
      <c r="I12" s="48">
        <v>1</v>
      </c>
      <c r="J12" s="48">
        <v>1</v>
      </c>
      <c r="K12" s="52">
        <v>1</v>
      </c>
      <c r="L12" s="73">
        <v>0</v>
      </c>
      <c r="M12" s="44"/>
      <c r="N12" s="16"/>
      <c r="O12" s="16"/>
      <c r="P12" s="16"/>
      <c r="Q12" s="16"/>
    </row>
    <row r="13" spans="2:17" ht="16.5">
      <c r="B13" s="13">
        <v>2.3</v>
      </c>
      <c r="C13" s="6" t="s">
        <v>2</v>
      </c>
      <c r="D13" s="48">
        <v>0</v>
      </c>
      <c r="E13" s="48">
        <v>0</v>
      </c>
      <c r="F13" s="40">
        <v>0</v>
      </c>
      <c r="G13" s="48">
        <v>0</v>
      </c>
      <c r="H13" s="48">
        <v>0</v>
      </c>
      <c r="I13" s="48">
        <v>0</v>
      </c>
      <c r="J13" s="48">
        <v>1</v>
      </c>
      <c r="K13" s="52">
        <v>-1</v>
      </c>
      <c r="L13" s="73">
        <v>0</v>
      </c>
      <c r="M13" s="44"/>
      <c r="N13" s="16"/>
      <c r="O13" s="16"/>
      <c r="P13" s="16"/>
      <c r="Q13" s="16"/>
    </row>
    <row r="14" spans="2:17" ht="16.5">
      <c r="B14" s="13" t="s">
        <v>45</v>
      </c>
      <c r="C14" s="6" t="s">
        <v>3</v>
      </c>
      <c r="D14" s="48">
        <v>1</v>
      </c>
      <c r="E14" s="48">
        <v>1</v>
      </c>
      <c r="F14" s="40">
        <v>1</v>
      </c>
      <c r="G14" s="48">
        <v>1</v>
      </c>
      <c r="H14" s="48">
        <v>1</v>
      </c>
      <c r="I14" s="48">
        <v>1</v>
      </c>
      <c r="J14" s="48">
        <v>1</v>
      </c>
      <c r="K14" s="52">
        <v>1</v>
      </c>
      <c r="L14" s="73">
        <v>1</v>
      </c>
      <c r="M14" s="44"/>
      <c r="N14" s="16"/>
      <c r="O14" s="16"/>
      <c r="P14" s="16"/>
      <c r="Q14" s="16"/>
    </row>
    <row r="15" spans="2:17" ht="16.5">
      <c r="B15" s="13" t="s">
        <v>46</v>
      </c>
      <c r="C15" s="6" t="s">
        <v>4</v>
      </c>
      <c r="D15" s="48">
        <v>1</v>
      </c>
      <c r="E15" s="48">
        <v>1</v>
      </c>
      <c r="F15" s="40">
        <v>1</v>
      </c>
      <c r="G15" s="48">
        <v>0</v>
      </c>
      <c r="H15" s="48">
        <v>1</v>
      </c>
      <c r="I15" s="48">
        <v>1</v>
      </c>
      <c r="J15" s="48">
        <v>1</v>
      </c>
      <c r="K15" s="52">
        <v>1</v>
      </c>
      <c r="L15" s="73">
        <v>1</v>
      </c>
      <c r="M15" s="44"/>
      <c r="N15" s="16"/>
      <c r="O15" s="16"/>
      <c r="P15" s="16"/>
      <c r="Q15" s="16"/>
    </row>
    <row r="16" spans="2:17" ht="16.5">
      <c r="B16" s="13" t="s">
        <v>47</v>
      </c>
      <c r="C16" s="6" t="s">
        <v>5</v>
      </c>
      <c r="D16" s="48">
        <v>-1</v>
      </c>
      <c r="E16" s="48">
        <v>0</v>
      </c>
      <c r="F16" s="40">
        <v>0</v>
      </c>
      <c r="G16" s="48">
        <v>0</v>
      </c>
      <c r="H16" s="48">
        <v>0</v>
      </c>
      <c r="I16" s="25">
        <v>-1</v>
      </c>
      <c r="J16" s="25">
        <v>0</v>
      </c>
      <c r="K16" s="52">
        <v>0</v>
      </c>
      <c r="L16" s="73">
        <v>0</v>
      </c>
      <c r="M16" s="44"/>
      <c r="N16" s="16"/>
      <c r="O16" s="16"/>
      <c r="P16" s="16"/>
      <c r="Q16" s="16"/>
    </row>
    <row r="17" spans="2:17" ht="16.5">
      <c r="B17" s="26" t="s">
        <v>48</v>
      </c>
      <c r="C17" s="27" t="s">
        <v>6</v>
      </c>
      <c r="D17" s="48">
        <v>1</v>
      </c>
      <c r="E17" s="48">
        <v>1</v>
      </c>
      <c r="F17" s="40">
        <v>1</v>
      </c>
      <c r="G17" s="48">
        <v>1</v>
      </c>
      <c r="H17" s="48">
        <v>1</v>
      </c>
      <c r="I17" s="48">
        <v>1</v>
      </c>
      <c r="J17" s="48">
        <v>1</v>
      </c>
      <c r="K17" s="52">
        <v>1</v>
      </c>
      <c r="L17" s="73">
        <v>1</v>
      </c>
      <c r="M17" s="44"/>
      <c r="N17" s="16"/>
      <c r="O17" s="16"/>
      <c r="P17" s="16"/>
      <c r="Q17" s="16"/>
    </row>
    <row r="18" spans="2:17" ht="16.5">
      <c r="B18" s="13">
        <v>2.5</v>
      </c>
      <c r="C18" s="6" t="s">
        <v>7</v>
      </c>
      <c r="D18" s="49">
        <v>1</v>
      </c>
      <c r="E18" s="48">
        <v>1</v>
      </c>
      <c r="F18" s="40">
        <v>1</v>
      </c>
      <c r="G18" s="48">
        <v>1</v>
      </c>
      <c r="H18" s="48">
        <v>1</v>
      </c>
      <c r="I18" s="48">
        <v>1</v>
      </c>
      <c r="J18" s="48">
        <v>1</v>
      </c>
      <c r="K18" s="52">
        <v>1</v>
      </c>
      <c r="L18" s="73">
        <v>1</v>
      </c>
      <c r="M18" s="44"/>
      <c r="N18" s="16"/>
      <c r="O18" s="16"/>
      <c r="P18" s="16"/>
      <c r="Q18" s="16"/>
    </row>
    <row r="19" spans="2:17" ht="16.5">
      <c r="B19" s="28">
        <v>2.6</v>
      </c>
      <c r="C19" s="29" t="s">
        <v>97</v>
      </c>
      <c r="D19" s="49">
        <v>0</v>
      </c>
      <c r="E19" s="48">
        <v>0</v>
      </c>
      <c r="F19" s="40">
        <v>0</v>
      </c>
      <c r="G19" s="48">
        <v>0</v>
      </c>
      <c r="H19" s="40">
        <v>1</v>
      </c>
      <c r="I19" s="48">
        <v>1</v>
      </c>
      <c r="J19" s="48">
        <v>0</v>
      </c>
      <c r="K19" s="52">
        <v>0</v>
      </c>
      <c r="L19" s="73">
        <v>0</v>
      </c>
      <c r="M19" s="44"/>
      <c r="N19" s="16"/>
      <c r="O19" s="16"/>
      <c r="P19" s="16"/>
      <c r="Q19" s="16"/>
    </row>
    <row r="20" spans="2:17" ht="16.5">
      <c r="B20" s="9"/>
      <c r="C20" s="7"/>
      <c r="D20" s="43"/>
      <c r="E20" s="5"/>
      <c r="F20" s="45"/>
      <c r="G20" s="44"/>
      <c r="H20" s="44"/>
      <c r="I20" s="44"/>
      <c r="J20" s="44"/>
      <c r="K20" s="44"/>
      <c r="L20" s="83"/>
      <c r="M20" s="44"/>
      <c r="N20" s="16"/>
      <c r="O20" s="16"/>
      <c r="P20" s="16"/>
      <c r="Q20" s="16"/>
    </row>
    <row r="21" spans="1:17" ht="16.5">
      <c r="A21" s="2" t="s">
        <v>18</v>
      </c>
      <c r="B21" s="13">
        <v>4.1</v>
      </c>
      <c r="C21" s="6" t="s">
        <v>19</v>
      </c>
      <c r="D21" s="73" t="s">
        <v>142</v>
      </c>
      <c r="E21" s="73" t="s">
        <v>142</v>
      </c>
      <c r="F21" s="40">
        <v>1</v>
      </c>
      <c r="G21" s="85" t="s">
        <v>142</v>
      </c>
      <c r="H21" s="52">
        <v>1</v>
      </c>
      <c r="I21" s="48">
        <v>1</v>
      </c>
      <c r="J21" s="52">
        <v>1</v>
      </c>
      <c r="K21" s="52">
        <v>0</v>
      </c>
      <c r="L21" s="73">
        <v>1</v>
      </c>
      <c r="M21" s="44"/>
      <c r="N21" s="16"/>
      <c r="O21" s="16"/>
      <c r="P21" s="16"/>
      <c r="Q21" s="16"/>
    </row>
    <row r="22" spans="2:17" ht="33">
      <c r="B22" s="13" t="s">
        <v>71</v>
      </c>
      <c r="C22" s="6" t="s">
        <v>67</v>
      </c>
      <c r="D22" s="73">
        <v>1</v>
      </c>
      <c r="E22" s="73">
        <v>1</v>
      </c>
      <c r="F22" s="85">
        <v>-1</v>
      </c>
      <c r="G22" s="73" t="s">
        <v>142</v>
      </c>
      <c r="H22" s="73">
        <v>1</v>
      </c>
      <c r="I22" s="73">
        <v>1</v>
      </c>
      <c r="J22" s="73">
        <v>-1</v>
      </c>
      <c r="K22" s="73">
        <v>1</v>
      </c>
      <c r="L22" s="73">
        <v>1</v>
      </c>
      <c r="M22" s="89"/>
      <c r="N22" s="90" t="s">
        <v>174</v>
      </c>
      <c r="O22" s="16"/>
      <c r="P22" s="16"/>
      <c r="Q22" s="16"/>
    </row>
    <row r="23" spans="2:17" ht="33">
      <c r="B23" s="13" t="s">
        <v>72</v>
      </c>
      <c r="C23" s="6" t="s">
        <v>68</v>
      </c>
      <c r="D23" s="73">
        <v>0</v>
      </c>
      <c r="E23" s="73">
        <v>0</v>
      </c>
      <c r="F23" s="85">
        <v>0</v>
      </c>
      <c r="G23" s="73">
        <v>0</v>
      </c>
      <c r="H23" s="73">
        <v>1</v>
      </c>
      <c r="I23" s="73">
        <v>1</v>
      </c>
      <c r="J23" s="73">
        <v>0</v>
      </c>
      <c r="K23" s="73">
        <v>0</v>
      </c>
      <c r="L23" s="73">
        <v>0</v>
      </c>
      <c r="M23" s="89"/>
      <c r="N23" s="90" t="s">
        <v>174</v>
      </c>
      <c r="O23" s="16"/>
      <c r="P23" s="16"/>
      <c r="Q23" s="16"/>
    </row>
    <row r="24" spans="2:17" ht="16.5">
      <c r="B24" s="13">
        <v>4.3</v>
      </c>
      <c r="C24" s="6" t="s">
        <v>20</v>
      </c>
      <c r="D24" s="48">
        <v>0</v>
      </c>
      <c r="E24" s="48">
        <v>0</v>
      </c>
      <c r="F24" s="40">
        <v>0</v>
      </c>
      <c r="G24" s="48">
        <v>0</v>
      </c>
      <c r="H24" s="48">
        <v>0</v>
      </c>
      <c r="I24" s="48">
        <v>0</v>
      </c>
      <c r="J24" s="48">
        <v>0</v>
      </c>
      <c r="K24" s="52">
        <v>0</v>
      </c>
      <c r="L24" s="73">
        <v>0</v>
      </c>
      <c r="M24" s="89"/>
      <c r="N24" s="90" t="s">
        <v>174</v>
      </c>
      <c r="O24" s="16"/>
      <c r="P24" s="16"/>
      <c r="Q24" s="16"/>
    </row>
    <row r="25" spans="2:17" ht="49.5">
      <c r="B25" s="13">
        <v>4.4</v>
      </c>
      <c r="C25" s="6" t="s">
        <v>69</v>
      </c>
      <c r="D25" s="74" t="s">
        <v>142</v>
      </c>
      <c r="E25" s="48">
        <v>1</v>
      </c>
      <c r="F25" s="75">
        <v>-1</v>
      </c>
      <c r="G25" s="48">
        <v>-1</v>
      </c>
      <c r="H25" s="74" t="s">
        <v>142</v>
      </c>
      <c r="I25" s="74" t="s">
        <v>142</v>
      </c>
      <c r="J25" s="48">
        <v>-1</v>
      </c>
      <c r="K25" s="52">
        <v>1</v>
      </c>
      <c r="L25" s="73">
        <v>-1</v>
      </c>
      <c r="M25" s="44"/>
      <c r="N25" s="90"/>
      <c r="O25" s="16"/>
      <c r="P25" s="16"/>
      <c r="Q25" s="16"/>
    </row>
    <row r="26" spans="2:17" ht="16.5">
      <c r="B26" s="13">
        <v>4.5</v>
      </c>
      <c r="C26" s="6" t="s">
        <v>70</v>
      </c>
      <c r="D26" s="48">
        <v>0</v>
      </c>
      <c r="E26" s="48">
        <v>0</v>
      </c>
      <c r="F26" s="40">
        <v>0</v>
      </c>
      <c r="G26" s="48">
        <v>0</v>
      </c>
      <c r="H26" s="48">
        <v>0</v>
      </c>
      <c r="I26" s="48">
        <v>0</v>
      </c>
      <c r="J26" s="48">
        <v>0</v>
      </c>
      <c r="K26" s="52">
        <v>0</v>
      </c>
      <c r="L26" s="73">
        <v>0</v>
      </c>
      <c r="M26" s="44"/>
      <c r="N26" s="90" t="s">
        <v>174</v>
      </c>
      <c r="O26" s="16"/>
      <c r="P26" s="16"/>
      <c r="Q26" s="16"/>
    </row>
    <row r="27" spans="2:17" ht="16.5">
      <c r="B27" s="13">
        <v>4.6</v>
      </c>
      <c r="C27" s="6" t="s">
        <v>21</v>
      </c>
      <c r="D27" s="74" t="s">
        <v>142</v>
      </c>
      <c r="E27" s="74">
        <v>0</v>
      </c>
      <c r="F27" s="75" t="s">
        <v>142</v>
      </c>
      <c r="G27" s="48">
        <v>0</v>
      </c>
      <c r="H27" s="48">
        <v>0</v>
      </c>
      <c r="I27" s="48">
        <v>0</v>
      </c>
      <c r="J27" s="48">
        <v>0</v>
      </c>
      <c r="K27" s="52">
        <v>0</v>
      </c>
      <c r="L27" s="74">
        <v>0</v>
      </c>
      <c r="M27" s="44"/>
      <c r="N27" s="90"/>
      <c r="O27" s="16"/>
      <c r="P27" s="16"/>
      <c r="Q27" s="16"/>
    </row>
    <row r="28" spans="2:17" ht="16.5">
      <c r="B28" s="13">
        <v>4.7</v>
      </c>
      <c r="C28" s="6" t="s">
        <v>22</v>
      </c>
      <c r="D28" s="74">
        <v>0</v>
      </c>
      <c r="E28" s="74">
        <v>0</v>
      </c>
      <c r="F28" s="40">
        <v>0</v>
      </c>
      <c r="G28" s="48">
        <v>0</v>
      </c>
      <c r="H28" s="48">
        <v>0</v>
      </c>
      <c r="I28" s="48">
        <v>0</v>
      </c>
      <c r="J28" s="48">
        <v>0</v>
      </c>
      <c r="K28" s="52">
        <v>0</v>
      </c>
      <c r="L28" s="73">
        <v>0</v>
      </c>
      <c r="M28" s="44"/>
      <c r="N28" s="90" t="s">
        <v>174</v>
      </c>
      <c r="O28" s="16"/>
      <c r="P28" s="16"/>
      <c r="Q28" s="16"/>
    </row>
    <row r="29" spans="2:17" ht="16.5">
      <c r="B29" s="13" t="s">
        <v>73</v>
      </c>
      <c r="C29" s="6" t="s">
        <v>23</v>
      </c>
      <c r="D29" s="52">
        <v>0</v>
      </c>
      <c r="E29" s="52">
        <v>0</v>
      </c>
      <c r="F29" s="40">
        <v>0</v>
      </c>
      <c r="G29" s="52">
        <v>0</v>
      </c>
      <c r="H29" s="48">
        <v>1</v>
      </c>
      <c r="I29" s="48">
        <v>1</v>
      </c>
      <c r="J29" s="48">
        <v>0</v>
      </c>
      <c r="K29" s="52">
        <v>0</v>
      </c>
      <c r="L29" s="73">
        <v>1</v>
      </c>
      <c r="M29" s="44"/>
      <c r="N29" s="90"/>
      <c r="O29" s="16"/>
      <c r="P29" s="16"/>
      <c r="Q29" s="16"/>
    </row>
    <row r="30" spans="2:17" ht="16.5">
      <c r="B30" s="13">
        <v>4.9</v>
      </c>
      <c r="C30" s="6" t="s">
        <v>24</v>
      </c>
      <c r="D30" s="74" t="s">
        <v>142</v>
      </c>
      <c r="E30" s="74" t="s">
        <v>142</v>
      </c>
      <c r="F30" s="40">
        <v>0</v>
      </c>
      <c r="G30" s="74" t="s">
        <v>142</v>
      </c>
      <c r="H30" s="48">
        <v>1</v>
      </c>
      <c r="I30" s="48">
        <v>1</v>
      </c>
      <c r="J30" s="48">
        <v>1</v>
      </c>
      <c r="K30" s="52">
        <v>0</v>
      </c>
      <c r="L30" s="73">
        <v>0</v>
      </c>
      <c r="M30" s="44"/>
      <c r="N30" s="16"/>
      <c r="O30" s="16"/>
      <c r="P30" s="16"/>
      <c r="Q30" s="16"/>
    </row>
    <row r="31" spans="2:17" ht="16.5">
      <c r="B31" s="9"/>
      <c r="C31" s="7"/>
      <c r="D31" s="44"/>
      <c r="E31" s="59"/>
      <c r="F31" s="60"/>
      <c r="G31" s="44"/>
      <c r="H31" s="44"/>
      <c r="I31" s="44"/>
      <c r="J31" s="44"/>
      <c r="K31" s="44"/>
      <c r="L31" s="44"/>
      <c r="M31" s="44"/>
      <c r="N31" s="16"/>
      <c r="O31" s="16"/>
      <c r="P31" s="16"/>
      <c r="Q31" s="16"/>
    </row>
    <row r="32" spans="2:17" ht="16.5">
      <c r="B32" s="9"/>
      <c r="C32" s="37" t="s">
        <v>127</v>
      </c>
      <c r="D32" s="44">
        <f aca="true" t="shared" si="0" ref="D32:J32">COUNTIF(D7:D30,-1)</f>
        <v>1</v>
      </c>
      <c r="E32" s="44">
        <f t="shared" si="0"/>
        <v>0</v>
      </c>
      <c r="F32" s="44">
        <f t="shared" si="0"/>
        <v>2</v>
      </c>
      <c r="G32" s="44">
        <f t="shared" si="0"/>
        <v>1</v>
      </c>
      <c r="H32" s="44">
        <f t="shared" si="0"/>
        <v>0</v>
      </c>
      <c r="I32" s="44">
        <f t="shared" si="0"/>
        <v>1</v>
      </c>
      <c r="J32" s="44">
        <f t="shared" si="0"/>
        <v>2</v>
      </c>
      <c r="K32" s="44">
        <f>COUNTIF(K7:K30,-1)</f>
        <v>1</v>
      </c>
      <c r="L32" s="44">
        <f>COUNTIF(L7:L30,-1)</f>
        <v>1</v>
      </c>
      <c r="M32" s="44"/>
      <c r="N32" s="16"/>
      <c r="O32" s="16"/>
      <c r="P32" s="16"/>
      <c r="Q32" s="16"/>
    </row>
    <row r="33" spans="2:17" ht="16.5">
      <c r="B33" s="9"/>
      <c r="C33" s="37" t="s">
        <v>128</v>
      </c>
      <c r="D33" s="44">
        <f aca="true" t="shared" si="1" ref="D33:K33">COUNTIF(D7:D30,0)</f>
        <v>9</v>
      </c>
      <c r="E33" s="44">
        <f t="shared" si="1"/>
        <v>11</v>
      </c>
      <c r="F33" s="44">
        <f t="shared" si="1"/>
        <v>10</v>
      </c>
      <c r="G33" s="44">
        <f t="shared" si="1"/>
        <v>13</v>
      </c>
      <c r="H33" s="44">
        <f t="shared" si="1"/>
        <v>8</v>
      </c>
      <c r="I33" s="44">
        <f t="shared" si="1"/>
        <v>5</v>
      </c>
      <c r="J33" s="44">
        <f t="shared" si="1"/>
        <v>9</v>
      </c>
      <c r="K33" s="44">
        <f t="shared" si="1"/>
        <v>11</v>
      </c>
      <c r="L33" s="44">
        <f>COUNTIF(L7:L30,0)</f>
        <v>11</v>
      </c>
      <c r="M33" s="44"/>
      <c r="N33" s="16"/>
      <c r="O33" s="16"/>
      <c r="P33" s="16"/>
      <c r="Q33" s="16"/>
    </row>
    <row r="34" spans="2:17" ht="16.5">
      <c r="B34" s="9"/>
      <c r="C34" s="37" t="s">
        <v>129</v>
      </c>
      <c r="D34" s="44">
        <f aca="true" t="shared" si="2" ref="D34:K34">COUNTIF(D7:D30,1)</f>
        <v>9</v>
      </c>
      <c r="E34" s="44">
        <f t="shared" si="2"/>
        <v>10</v>
      </c>
      <c r="F34" s="44">
        <f t="shared" si="2"/>
        <v>10</v>
      </c>
      <c r="G34" s="44">
        <f t="shared" si="2"/>
        <v>6</v>
      </c>
      <c r="H34" s="44">
        <f t="shared" si="2"/>
        <v>14</v>
      </c>
      <c r="I34" s="44">
        <f t="shared" si="2"/>
        <v>16</v>
      </c>
      <c r="J34" s="44">
        <f t="shared" si="2"/>
        <v>12</v>
      </c>
      <c r="K34" s="44">
        <f t="shared" si="2"/>
        <v>11</v>
      </c>
      <c r="L34" s="44">
        <f>COUNTIF(L7:L30,1)</f>
        <v>11</v>
      </c>
      <c r="M34" s="44"/>
      <c r="N34" s="16"/>
      <c r="O34" s="16"/>
      <c r="P34" s="16"/>
      <c r="Q34" s="16"/>
    </row>
    <row r="35" spans="2:17" ht="16.5">
      <c r="B35" s="9"/>
      <c r="D35" s="16"/>
      <c r="E35" s="5" t="s">
        <v>137</v>
      </c>
      <c r="F35" s="45"/>
      <c r="G35" s="16"/>
      <c r="H35" s="16"/>
      <c r="I35" s="16"/>
      <c r="J35" s="16"/>
      <c r="K35" s="16"/>
      <c r="L35" s="16"/>
      <c r="M35" s="16"/>
      <c r="N35" s="16"/>
      <c r="O35" s="16"/>
      <c r="P35" s="16"/>
      <c r="Q35" s="16"/>
    </row>
    <row r="36" spans="2:17" ht="12.75">
      <c r="B36" s="35"/>
      <c r="D36" s="16"/>
      <c r="E36" s="57"/>
      <c r="F36" s="58"/>
      <c r="G36" s="16"/>
      <c r="H36" s="16"/>
      <c r="I36" s="16"/>
      <c r="J36" s="16"/>
      <c r="K36" s="16"/>
      <c r="L36" s="16"/>
      <c r="M36" s="16"/>
      <c r="N36" s="16"/>
      <c r="O36" s="16"/>
      <c r="P36" s="16"/>
      <c r="Q36" s="16"/>
    </row>
    <row r="37" spans="1:17" ht="12.75">
      <c r="A37" s="32"/>
      <c r="B37" s="16"/>
      <c r="C37" s="35"/>
      <c r="D37" s="16"/>
      <c r="E37" s="55"/>
      <c r="F37" s="56"/>
      <c r="G37" s="16"/>
      <c r="H37" s="16"/>
      <c r="I37" s="16"/>
      <c r="J37" s="16"/>
      <c r="K37" s="16"/>
      <c r="L37" s="16"/>
      <c r="M37" s="16"/>
      <c r="N37" s="16"/>
      <c r="O37" s="16"/>
      <c r="P37" s="16"/>
      <c r="Q37" s="16"/>
    </row>
    <row r="38" spans="1:15" ht="12.75">
      <c r="A38" s="32"/>
      <c r="B38" s="16"/>
      <c r="D38" s="16"/>
      <c r="E38" s="44"/>
      <c r="F38" s="44"/>
      <c r="G38" s="16"/>
      <c r="H38" s="16"/>
      <c r="I38" s="16"/>
      <c r="J38" s="16"/>
      <c r="K38" s="16"/>
      <c r="L38" s="16"/>
      <c r="M38" s="16"/>
      <c r="N38" s="16"/>
      <c r="O38" s="16"/>
    </row>
    <row r="39" spans="2:15" ht="12.75">
      <c r="B39" s="16"/>
      <c r="C39" s="16"/>
      <c r="D39" s="16"/>
      <c r="E39" s="44"/>
      <c r="F39" s="44"/>
      <c r="G39" s="16"/>
      <c r="H39" s="16"/>
      <c r="I39" s="16"/>
      <c r="J39" s="16"/>
      <c r="K39" s="16"/>
      <c r="L39" s="16"/>
      <c r="M39" s="16"/>
      <c r="N39" s="16"/>
      <c r="O39" s="16"/>
    </row>
    <row r="40" spans="2:15" ht="12.75">
      <c r="B40" s="16"/>
      <c r="C40" s="16"/>
      <c r="D40" s="16"/>
      <c r="E40" s="16"/>
      <c r="F40" s="16"/>
      <c r="G40" s="16"/>
      <c r="H40" s="16"/>
      <c r="I40" s="16"/>
      <c r="J40" s="16"/>
      <c r="K40" s="16"/>
      <c r="L40" s="16"/>
      <c r="M40" s="16"/>
      <c r="N40" s="16"/>
      <c r="O40" s="16"/>
    </row>
    <row r="41" spans="2:15" ht="12.75">
      <c r="B41" s="16"/>
      <c r="C41" s="16"/>
      <c r="D41" s="16"/>
      <c r="E41" s="16"/>
      <c r="F41" s="16"/>
      <c r="G41" s="16"/>
      <c r="H41" s="16"/>
      <c r="I41" s="16"/>
      <c r="J41" s="16"/>
      <c r="K41" s="16"/>
      <c r="L41" s="16"/>
      <c r="M41" s="16"/>
      <c r="N41" s="16"/>
      <c r="O41" s="16"/>
    </row>
    <row r="42" spans="2:15" ht="12.75">
      <c r="B42" s="16"/>
      <c r="C42" s="16"/>
      <c r="D42" s="16"/>
      <c r="E42" s="16"/>
      <c r="F42" s="16"/>
      <c r="G42" s="16"/>
      <c r="H42" s="16"/>
      <c r="I42" s="16"/>
      <c r="J42" s="16"/>
      <c r="K42" s="16"/>
      <c r="L42" s="16"/>
      <c r="M42" s="16"/>
      <c r="N42" s="16"/>
      <c r="O42" s="16"/>
    </row>
    <row r="43" spans="2:15" ht="12.75">
      <c r="B43" s="16"/>
      <c r="C43" s="16"/>
      <c r="D43" s="16"/>
      <c r="E43" s="16"/>
      <c r="F43" s="16"/>
      <c r="G43" s="16"/>
      <c r="H43" s="16"/>
      <c r="I43" s="16"/>
      <c r="J43" s="16"/>
      <c r="K43" s="16"/>
      <c r="L43" s="16"/>
      <c r="M43" s="16"/>
      <c r="N43" s="16"/>
      <c r="O43" s="16"/>
    </row>
    <row r="44" spans="2:15" ht="12.75">
      <c r="B44" s="16"/>
      <c r="D44" s="16"/>
      <c r="E44" s="16"/>
      <c r="F44" s="16"/>
      <c r="G44" s="16"/>
      <c r="H44" s="16"/>
      <c r="I44" s="16"/>
      <c r="J44" s="16"/>
      <c r="K44" s="16"/>
      <c r="L44" s="16"/>
      <c r="M44" s="16"/>
      <c r="N44" s="16"/>
      <c r="O44" s="16"/>
    </row>
    <row r="45" spans="2:15" ht="12.75">
      <c r="B45" s="16"/>
      <c r="D45" s="16"/>
      <c r="E45" s="16"/>
      <c r="F45" s="16"/>
      <c r="G45" s="16"/>
      <c r="H45" s="16"/>
      <c r="I45" s="16"/>
      <c r="J45" s="16"/>
      <c r="K45" s="16"/>
      <c r="L45" s="16"/>
      <c r="M45" s="16"/>
      <c r="N45" s="16"/>
      <c r="O45" s="16"/>
    </row>
    <row r="46" spans="2:15" ht="12.75">
      <c r="B46" s="16"/>
      <c r="D46" s="16"/>
      <c r="E46" s="16"/>
      <c r="F46" s="16"/>
      <c r="G46" s="16"/>
      <c r="H46" s="16"/>
      <c r="I46" s="16"/>
      <c r="J46" s="16"/>
      <c r="K46" s="16"/>
      <c r="L46" s="16"/>
      <c r="M46" s="16"/>
      <c r="N46" s="16"/>
      <c r="O46" s="16"/>
    </row>
    <row r="47" spans="2:15" ht="12.75">
      <c r="B47" s="16"/>
      <c r="D47" s="16"/>
      <c r="E47" s="16"/>
      <c r="F47" s="16"/>
      <c r="G47" s="16"/>
      <c r="H47" s="16"/>
      <c r="I47" s="16"/>
      <c r="J47" s="16"/>
      <c r="K47" s="16"/>
      <c r="L47" s="16"/>
      <c r="M47" s="16"/>
      <c r="N47" s="16"/>
      <c r="O47" s="16"/>
    </row>
    <row r="48" spans="2:15" ht="12.75">
      <c r="B48" s="16"/>
      <c r="D48" s="16"/>
      <c r="E48" s="16"/>
      <c r="F48" s="16"/>
      <c r="G48" s="16"/>
      <c r="H48" s="16"/>
      <c r="I48" s="16"/>
      <c r="J48" s="16"/>
      <c r="K48" s="16"/>
      <c r="L48" s="16"/>
      <c r="M48" s="16"/>
      <c r="N48" s="16"/>
      <c r="O48" s="16"/>
    </row>
    <row r="49" spans="2:15" ht="12.75">
      <c r="B49" s="16"/>
      <c r="D49" s="16"/>
      <c r="E49" s="16"/>
      <c r="F49" s="16"/>
      <c r="G49" s="16"/>
      <c r="H49" s="16"/>
      <c r="I49" s="16"/>
      <c r="J49" s="16"/>
      <c r="K49" s="16"/>
      <c r="L49" s="16"/>
      <c r="M49" s="16"/>
      <c r="N49" s="16"/>
      <c r="O49" s="16"/>
    </row>
  </sheetData>
  <printOptions/>
  <pageMargins left="0.75" right="0.25" top="0.5" bottom="0.5" header="0.5" footer="0.5"/>
  <pageSetup fitToHeight="1" fitToWidth="1" horizontalDpi="300" verticalDpi="300" orientation="landscape" scale="48" r:id="rId1"/>
</worksheet>
</file>

<file path=xl/worksheets/sheet5.xml><?xml version="1.0" encoding="utf-8"?>
<worksheet xmlns="http://schemas.openxmlformats.org/spreadsheetml/2006/main" xmlns:r="http://schemas.openxmlformats.org/officeDocument/2006/relationships">
  <dimension ref="A1:Q47"/>
  <sheetViews>
    <sheetView zoomScale="50" zoomScaleNormal="50" workbookViewId="0" topLeftCell="A1">
      <selection activeCell="K26" sqref="K26"/>
    </sheetView>
  </sheetViews>
  <sheetFormatPr defaultColWidth="9.140625" defaultRowHeight="12.75"/>
  <cols>
    <col min="2" max="2" width="13.421875" style="0" customWidth="1"/>
    <col min="3" max="3" width="29.28125" style="0" customWidth="1"/>
    <col min="4" max="4" width="12.140625" style="46" customWidth="1"/>
    <col min="5" max="5" width="12.140625" style="46" bestFit="1" customWidth="1"/>
    <col min="6" max="6" width="16.28125" style="46" bestFit="1" customWidth="1"/>
    <col min="7" max="8" width="12.140625" style="46" bestFit="1" customWidth="1"/>
    <col min="9" max="9" width="12.140625" style="0" bestFit="1" customWidth="1"/>
    <col min="10" max="10" width="9.00390625" style="0" customWidth="1"/>
    <col min="11" max="11" width="12.140625" style="0" bestFit="1" customWidth="1"/>
    <col min="12" max="12" width="16.28125" style="0" bestFit="1" customWidth="1"/>
    <col min="13" max="13" width="10.00390625" style="0" bestFit="1" customWidth="1"/>
    <col min="14" max="15" width="8.421875" style="0" customWidth="1"/>
    <col min="16" max="17" width="9.8515625" style="0" bestFit="1" customWidth="1"/>
  </cols>
  <sheetData>
    <row r="1" spans="1:3" ht="12.75">
      <c r="A1" s="108" t="str">
        <f>'Document Index'!A1</f>
        <v>00245r4P802-15_TG3-Proposal-Evaluations</v>
      </c>
      <c r="B1" s="108"/>
      <c r="C1" s="108"/>
    </row>
    <row r="2" spans="1:3" ht="12.75">
      <c r="A2" s="16"/>
      <c r="B2" s="16"/>
      <c r="C2" s="16"/>
    </row>
    <row r="3" spans="1:9" ht="12.75">
      <c r="A3" s="16"/>
      <c r="B3" s="16"/>
      <c r="C3" s="17" t="s">
        <v>85</v>
      </c>
      <c r="D3" s="19" t="s">
        <v>84</v>
      </c>
      <c r="E3" s="19" t="s">
        <v>81</v>
      </c>
      <c r="F3" s="19" t="s">
        <v>83</v>
      </c>
      <c r="G3" s="19" t="s">
        <v>91</v>
      </c>
      <c r="H3" s="68"/>
      <c r="I3" s="62"/>
    </row>
    <row r="4" spans="3:9" ht="16.5">
      <c r="C4" s="12" t="s">
        <v>92</v>
      </c>
      <c r="D4" s="24" t="s">
        <v>26</v>
      </c>
      <c r="E4" s="24" t="s">
        <v>27</v>
      </c>
      <c r="F4" s="24" t="s">
        <v>25</v>
      </c>
      <c r="G4" s="24" t="s">
        <v>29</v>
      </c>
      <c r="H4" s="69" t="s">
        <v>152</v>
      </c>
      <c r="I4" s="5"/>
    </row>
    <row r="5" spans="3:9" ht="16.5">
      <c r="C5" s="12" t="s">
        <v>30</v>
      </c>
      <c r="D5" s="15" t="s">
        <v>8</v>
      </c>
      <c r="E5" s="15" t="s">
        <v>8</v>
      </c>
      <c r="F5" s="15" t="s">
        <v>8</v>
      </c>
      <c r="G5" s="15" t="s">
        <v>8</v>
      </c>
      <c r="H5" s="70" t="s">
        <v>8</v>
      </c>
      <c r="I5" s="5"/>
    </row>
    <row r="6" spans="3:11" ht="16.5">
      <c r="C6" s="12" t="s">
        <v>31</v>
      </c>
      <c r="D6" s="22" t="s">
        <v>105</v>
      </c>
      <c r="E6" s="22" t="s">
        <v>107</v>
      </c>
      <c r="F6" s="22" t="s">
        <v>109</v>
      </c>
      <c r="G6" s="22" t="s">
        <v>114</v>
      </c>
      <c r="H6" s="71" t="s">
        <v>154</v>
      </c>
      <c r="I6" s="5"/>
      <c r="J6" s="91" t="s">
        <v>157</v>
      </c>
      <c r="K6" s="91"/>
    </row>
    <row r="7" spans="2:9" ht="15.75">
      <c r="B7" s="4" t="s">
        <v>34</v>
      </c>
      <c r="C7" s="11" t="s">
        <v>0</v>
      </c>
      <c r="D7" s="47"/>
      <c r="E7" s="47"/>
      <c r="F7" s="47"/>
      <c r="G7" s="47"/>
      <c r="H7" s="72"/>
      <c r="I7" s="5"/>
    </row>
    <row r="8" spans="1:9" ht="16.5">
      <c r="A8" s="2" t="s">
        <v>32</v>
      </c>
      <c r="B8" s="13">
        <v>2.1</v>
      </c>
      <c r="C8" s="6" t="s">
        <v>1</v>
      </c>
      <c r="D8" s="48">
        <v>1</v>
      </c>
      <c r="E8" s="48">
        <v>1</v>
      </c>
      <c r="F8" s="48">
        <v>1</v>
      </c>
      <c r="G8" s="48">
        <v>0</v>
      </c>
      <c r="H8" s="73">
        <v>1</v>
      </c>
      <c r="I8" s="5"/>
    </row>
    <row r="9" spans="1:9" ht="16.5">
      <c r="A9" s="8" t="s">
        <v>33</v>
      </c>
      <c r="B9" s="13" t="s">
        <v>43</v>
      </c>
      <c r="C9" s="6" t="s">
        <v>40</v>
      </c>
      <c r="D9" s="48">
        <v>1</v>
      </c>
      <c r="E9" s="48">
        <v>0</v>
      </c>
      <c r="F9" s="48">
        <v>1</v>
      </c>
      <c r="G9" s="48">
        <v>1</v>
      </c>
      <c r="H9" s="73">
        <v>1</v>
      </c>
      <c r="I9" s="5"/>
    </row>
    <row r="10" spans="2:9" ht="16.5">
      <c r="B10" s="13">
        <v>2.3</v>
      </c>
      <c r="C10" s="6" t="s">
        <v>2</v>
      </c>
      <c r="D10" s="48">
        <v>0</v>
      </c>
      <c r="E10" s="48">
        <v>1</v>
      </c>
      <c r="F10" s="48">
        <v>0</v>
      </c>
      <c r="G10" s="48">
        <v>-1</v>
      </c>
      <c r="H10" s="73">
        <v>0</v>
      </c>
      <c r="I10" s="5"/>
    </row>
    <row r="11" spans="2:9" ht="16.5">
      <c r="B11" s="13" t="s">
        <v>45</v>
      </c>
      <c r="C11" s="6" t="s">
        <v>3</v>
      </c>
      <c r="D11" s="48">
        <v>1</v>
      </c>
      <c r="E11" s="48">
        <v>1</v>
      </c>
      <c r="F11" s="48">
        <v>1</v>
      </c>
      <c r="G11" s="48">
        <v>1</v>
      </c>
      <c r="H11" s="73">
        <v>1</v>
      </c>
      <c r="I11" s="5"/>
    </row>
    <row r="12" spans="2:9" ht="16.5">
      <c r="B12" s="13" t="s">
        <v>46</v>
      </c>
      <c r="C12" s="6" t="s">
        <v>4</v>
      </c>
      <c r="D12" s="48">
        <v>1</v>
      </c>
      <c r="E12" s="48">
        <v>1</v>
      </c>
      <c r="F12" s="48">
        <v>1</v>
      </c>
      <c r="G12" s="48">
        <v>1</v>
      </c>
      <c r="H12" s="73">
        <v>1</v>
      </c>
      <c r="I12" s="5"/>
    </row>
    <row r="13" spans="2:9" ht="16.5">
      <c r="B13" s="26" t="s">
        <v>48</v>
      </c>
      <c r="C13" s="27" t="s">
        <v>6</v>
      </c>
      <c r="D13" s="48">
        <v>1</v>
      </c>
      <c r="E13" s="48">
        <v>1</v>
      </c>
      <c r="F13" s="48">
        <v>1</v>
      </c>
      <c r="G13" s="48">
        <v>1</v>
      </c>
      <c r="H13" s="73">
        <v>1</v>
      </c>
      <c r="I13" s="5"/>
    </row>
    <row r="14" spans="2:9" ht="16.5">
      <c r="B14" s="13">
        <v>2.5</v>
      </c>
      <c r="C14" s="6" t="s">
        <v>7</v>
      </c>
      <c r="D14" s="49">
        <v>1</v>
      </c>
      <c r="E14" s="48">
        <v>1</v>
      </c>
      <c r="F14" s="48">
        <v>1</v>
      </c>
      <c r="G14" s="48">
        <v>1</v>
      </c>
      <c r="H14" s="73">
        <v>1</v>
      </c>
      <c r="I14" s="5"/>
    </row>
    <row r="15" spans="2:9" ht="16.5">
      <c r="B15" s="28">
        <v>2.6</v>
      </c>
      <c r="C15" s="29" t="s">
        <v>97</v>
      </c>
      <c r="D15" s="49">
        <v>0</v>
      </c>
      <c r="E15" s="48">
        <v>0</v>
      </c>
      <c r="F15" s="48">
        <v>0</v>
      </c>
      <c r="G15" s="48">
        <v>0</v>
      </c>
      <c r="H15" s="73">
        <v>0</v>
      </c>
      <c r="I15" s="5"/>
    </row>
    <row r="16" spans="2:9" ht="16.5">
      <c r="B16" s="9"/>
      <c r="C16" s="7"/>
      <c r="D16" s="47"/>
      <c r="E16" s="47"/>
      <c r="F16" s="47"/>
      <c r="G16" s="47"/>
      <c r="H16" s="72"/>
      <c r="I16" s="5"/>
    </row>
    <row r="17" spans="1:10" ht="33">
      <c r="A17" s="8" t="s">
        <v>8</v>
      </c>
      <c r="B17" s="13">
        <v>3.1</v>
      </c>
      <c r="C17" s="6" t="s">
        <v>9</v>
      </c>
      <c r="D17" s="48">
        <v>0</v>
      </c>
      <c r="E17" s="40">
        <v>0</v>
      </c>
      <c r="F17" s="40">
        <v>0</v>
      </c>
      <c r="G17" s="52">
        <v>0</v>
      </c>
      <c r="H17" s="73">
        <v>0</v>
      </c>
      <c r="I17" s="5"/>
      <c r="J17" s="92" t="s">
        <v>165</v>
      </c>
    </row>
    <row r="18" spans="2:10" ht="16.5">
      <c r="B18" s="13" t="s">
        <v>50</v>
      </c>
      <c r="C18" s="6" t="s">
        <v>49</v>
      </c>
      <c r="D18" s="48">
        <v>0</v>
      </c>
      <c r="E18" s="40">
        <v>0</v>
      </c>
      <c r="F18" s="40">
        <v>0</v>
      </c>
      <c r="G18" s="52">
        <v>0</v>
      </c>
      <c r="H18" s="73">
        <v>0</v>
      </c>
      <c r="I18" s="5"/>
      <c r="J18" s="92" t="s">
        <v>165</v>
      </c>
    </row>
    <row r="19" spans="2:9" ht="49.5">
      <c r="B19" s="13" t="s">
        <v>51</v>
      </c>
      <c r="C19" s="6" t="s">
        <v>10</v>
      </c>
      <c r="D19" s="52">
        <v>-1</v>
      </c>
      <c r="E19" s="40">
        <v>1</v>
      </c>
      <c r="F19" s="40">
        <v>0</v>
      </c>
      <c r="G19" s="52">
        <v>-1</v>
      </c>
      <c r="H19" s="52" t="s">
        <v>142</v>
      </c>
      <c r="I19" s="5"/>
    </row>
    <row r="20" spans="2:9" ht="16.5">
      <c r="B20" s="13" t="s">
        <v>52</v>
      </c>
      <c r="C20" s="6" t="s">
        <v>11</v>
      </c>
      <c r="D20" s="52">
        <v>0</v>
      </c>
      <c r="E20" s="40">
        <v>0</v>
      </c>
      <c r="F20" s="40">
        <v>0</v>
      </c>
      <c r="G20" s="52" t="s">
        <v>142</v>
      </c>
      <c r="H20" s="52" t="s">
        <v>142</v>
      </c>
      <c r="I20" s="5"/>
    </row>
    <row r="21" spans="2:9" ht="33">
      <c r="B21" s="13" t="s">
        <v>53</v>
      </c>
      <c r="C21" s="6" t="s">
        <v>77</v>
      </c>
      <c r="D21" s="52">
        <v>1</v>
      </c>
      <c r="E21" s="40">
        <v>-1</v>
      </c>
      <c r="F21" s="40">
        <v>1</v>
      </c>
      <c r="G21" s="52">
        <v>1</v>
      </c>
      <c r="H21" s="52">
        <v>1</v>
      </c>
      <c r="I21" s="5"/>
    </row>
    <row r="22" spans="2:9" ht="33">
      <c r="B22" s="13" t="s">
        <v>54</v>
      </c>
      <c r="C22" s="6" t="s">
        <v>98</v>
      </c>
      <c r="D22" s="52">
        <v>0</v>
      </c>
      <c r="E22" s="40">
        <v>0</v>
      </c>
      <c r="F22" s="40">
        <v>1</v>
      </c>
      <c r="G22" s="52">
        <v>0</v>
      </c>
      <c r="H22" s="52">
        <v>0</v>
      </c>
      <c r="I22" s="5"/>
    </row>
    <row r="23" spans="2:9" ht="16.5">
      <c r="B23" s="13">
        <v>3.4</v>
      </c>
      <c r="C23" s="6" t="s">
        <v>12</v>
      </c>
      <c r="D23" s="52">
        <v>1</v>
      </c>
      <c r="E23" s="40" t="s">
        <v>142</v>
      </c>
      <c r="F23" s="40">
        <v>1</v>
      </c>
      <c r="G23" s="52">
        <v>1</v>
      </c>
      <c r="H23" s="52">
        <v>0</v>
      </c>
      <c r="I23" s="5"/>
    </row>
    <row r="24" spans="2:9" ht="16.5">
      <c r="B24" s="13" t="s">
        <v>55</v>
      </c>
      <c r="C24" s="6" t="s">
        <v>13</v>
      </c>
      <c r="D24" s="48">
        <v>1</v>
      </c>
      <c r="E24" s="40">
        <v>1</v>
      </c>
      <c r="F24" s="40">
        <v>1</v>
      </c>
      <c r="G24" s="52">
        <v>1</v>
      </c>
      <c r="H24" s="73">
        <v>1</v>
      </c>
      <c r="I24" s="5"/>
    </row>
    <row r="25" spans="2:9" ht="33">
      <c r="B25" s="13" t="s">
        <v>56</v>
      </c>
      <c r="C25" s="10" t="s">
        <v>76</v>
      </c>
      <c r="D25" s="48">
        <v>1</v>
      </c>
      <c r="E25" s="40">
        <v>1</v>
      </c>
      <c r="F25" s="40">
        <v>1</v>
      </c>
      <c r="G25" s="52">
        <v>1</v>
      </c>
      <c r="H25" s="73">
        <v>1</v>
      </c>
      <c r="I25" s="5"/>
    </row>
    <row r="26" spans="2:9" ht="16.5">
      <c r="B26" s="13" t="s">
        <v>57</v>
      </c>
      <c r="C26" s="6" t="s">
        <v>75</v>
      </c>
      <c r="D26" s="48">
        <v>0</v>
      </c>
      <c r="E26" s="40">
        <v>1</v>
      </c>
      <c r="F26" s="40">
        <v>0</v>
      </c>
      <c r="G26" s="52">
        <v>0</v>
      </c>
      <c r="H26" s="73">
        <v>0</v>
      </c>
      <c r="I26" s="5"/>
    </row>
    <row r="27" spans="2:9" ht="16.5">
      <c r="B27" s="13" t="s">
        <v>59</v>
      </c>
      <c r="C27" s="6" t="s">
        <v>58</v>
      </c>
      <c r="D27" s="48">
        <v>0</v>
      </c>
      <c r="E27" s="40">
        <v>1</v>
      </c>
      <c r="F27" s="40">
        <v>0</v>
      </c>
      <c r="G27" s="52">
        <v>0</v>
      </c>
      <c r="H27" s="73">
        <v>0</v>
      </c>
      <c r="I27" s="5"/>
    </row>
    <row r="28" spans="2:9" ht="16.5">
      <c r="B28" s="13" t="s">
        <v>61</v>
      </c>
      <c r="C28" s="6" t="s">
        <v>60</v>
      </c>
      <c r="D28" s="48">
        <v>0</v>
      </c>
      <c r="E28" s="40">
        <v>1</v>
      </c>
      <c r="F28" s="40">
        <v>0</v>
      </c>
      <c r="G28" s="52">
        <v>0</v>
      </c>
      <c r="H28" s="73">
        <v>0</v>
      </c>
      <c r="I28" s="5"/>
    </row>
    <row r="29" spans="2:9" ht="16.5">
      <c r="B29" s="13" t="s">
        <v>63</v>
      </c>
      <c r="C29" s="6" t="s">
        <v>62</v>
      </c>
      <c r="D29" s="48">
        <v>0</v>
      </c>
      <c r="E29" s="40">
        <v>1</v>
      </c>
      <c r="F29" s="40">
        <v>0</v>
      </c>
      <c r="G29" s="52">
        <v>0</v>
      </c>
      <c r="H29" s="73">
        <v>0</v>
      </c>
      <c r="I29" s="5"/>
    </row>
    <row r="30" spans="2:9" ht="16.5">
      <c r="B30" s="13">
        <v>3.7</v>
      </c>
      <c r="C30" s="6" t="s">
        <v>14</v>
      </c>
      <c r="D30" s="48">
        <v>1</v>
      </c>
      <c r="E30" s="40">
        <v>1</v>
      </c>
      <c r="F30" s="40">
        <v>1</v>
      </c>
      <c r="G30" s="52">
        <v>1</v>
      </c>
      <c r="H30" s="73">
        <v>0</v>
      </c>
      <c r="I30" s="5"/>
    </row>
    <row r="31" spans="2:9" ht="33">
      <c r="B31" s="13">
        <v>3.8</v>
      </c>
      <c r="C31" s="6" t="s">
        <v>74</v>
      </c>
      <c r="D31" s="48">
        <v>1</v>
      </c>
      <c r="E31" s="40">
        <v>1</v>
      </c>
      <c r="F31" s="40">
        <v>0</v>
      </c>
      <c r="G31" s="52">
        <v>0</v>
      </c>
      <c r="H31" s="73">
        <v>0</v>
      </c>
      <c r="I31" s="5"/>
    </row>
    <row r="32" spans="2:9" ht="16.5">
      <c r="B32" s="13" t="s">
        <v>64</v>
      </c>
      <c r="C32" s="6" t="s">
        <v>15</v>
      </c>
      <c r="D32" s="48">
        <v>1</v>
      </c>
      <c r="E32" s="40">
        <v>0</v>
      </c>
      <c r="F32" s="40">
        <v>0</v>
      </c>
      <c r="G32" s="52">
        <v>1</v>
      </c>
      <c r="H32" s="73">
        <v>1</v>
      </c>
      <c r="I32" s="5"/>
    </row>
    <row r="33" spans="2:9" ht="16.5">
      <c r="B33" s="13" t="s">
        <v>65</v>
      </c>
      <c r="C33" s="6" t="s">
        <v>16</v>
      </c>
      <c r="D33" s="48">
        <v>1</v>
      </c>
      <c r="E33" s="40">
        <v>0</v>
      </c>
      <c r="F33" s="40">
        <v>1</v>
      </c>
      <c r="G33" s="52">
        <v>1</v>
      </c>
      <c r="H33" s="73">
        <v>1</v>
      </c>
      <c r="I33" s="5"/>
    </row>
    <row r="34" spans="2:9" ht="16.5">
      <c r="B34" s="14" t="s">
        <v>66</v>
      </c>
      <c r="C34" s="6" t="s">
        <v>17</v>
      </c>
      <c r="D34" s="48">
        <v>1</v>
      </c>
      <c r="E34" s="40">
        <v>0</v>
      </c>
      <c r="F34" s="40">
        <v>0</v>
      </c>
      <c r="G34" s="52">
        <v>1</v>
      </c>
      <c r="H34" s="73">
        <v>1</v>
      </c>
      <c r="I34" s="5"/>
    </row>
    <row r="35" spans="2:9" ht="16.5">
      <c r="B35" s="38"/>
      <c r="C35" s="7"/>
      <c r="D35" s="47"/>
      <c r="E35" s="47"/>
      <c r="F35" s="47"/>
      <c r="G35" s="47"/>
      <c r="H35" s="47"/>
      <c r="I35" s="5"/>
    </row>
    <row r="36" spans="2:9" ht="16.5">
      <c r="B36" s="38"/>
      <c r="C36" s="37" t="s">
        <v>127</v>
      </c>
      <c r="D36" s="47">
        <f>COUNTIF(D8:D34,-1)</f>
        <v>1</v>
      </c>
      <c r="E36" s="47">
        <f>COUNTIF(E8:E34,-1)</f>
        <v>1</v>
      </c>
      <c r="F36" s="47">
        <f>COUNTIF(F8:F34,-1)</f>
        <v>0</v>
      </c>
      <c r="G36" s="47">
        <f>COUNTIF(G8:G34,-1)</f>
        <v>2</v>
      </c>
      <c r="H36" s="47">
        <f>COUNTIF(H8:H34,-1)</f>
        <v>0</v>
      </c>
      <c r="I36" s="5"/>
    </row>
    <row r="37" spans="2:9" ht="16.5">
      <c r="B37" s="38"/>
      <c r="C37" s="37" t="s">
        <v>128</v>
      </c>
      <c r="D37" s="47">
        <f>COUNTIF(D8:D34,0)</f>
        <v>10</v>
      </c>
      <c r="E37" s="47">
        <f>COUNTIF(E8:E34,0)</f>
        <v>9</v>
      </c>
      <c r="F37" s="47">
        <f>COUNTIF(F8:F34,0)</f>
        <v>13</v>
      </c>
      <c r="G37" s="47">
        <f>COUNTIF(G8:G34,0)</f>
        <v>10</v>
      </c>
      <c r="H37" s="47">
        <f>COUNTIF(H8:H34,0)</f>
        <v>12</v>
      </c>
      <c r="I37" s="5"/>
    </row>
    <row r="38" spans="2:9" ht="16.5">
      <c r="B38" s="38"/>
      <c r="C38" s="37" t="s">
        <v>129</v>
      </c>
      <c r="D38" s="47">
        <f>COUNTIF(D8:D34,1)</f>
        <v>15</v>
      </c>
      <c r="E38" s="47">
        <f>COUNTIF(E8:E34,1)</f>
        <v>15</v>
      </c>
      <c r="F38" s="47">
        <f>COUNTIF(F8:F34,1)</f>
        <v>13</v>
      </c>
      <c r="G38" s="47">
        <f>COUNTIF(G8:G34,1)</f>
        <v>13</v>
      </c>
      <c r="H38" s="47">
        <f>COUNTIF(H8:H34,1)</f>
        <v>12</v>
      </c>
      <c r="I38" s="5"/>
    </row>
    <row r="39" spans="2:17" ht="16.5">
      <c r="B39" s="9"/>
      <c r="C39" s="7"/>
      <c r="D39" s="47"/>
      <c r="E39" s="47"/>
      <c r="F39" s="47"/>
      <c r="G39" s="47"/>
      <c r="H39" s="47"/>
      <c r="I39" s="5"/>
      <c r="J39" s="5"/>
      <c r="K39" s="5"/>
      <c r="L39" s="5"/>
      <c r="M39" s="5"/>
      <c r="N39" s="5"/>
      <c r="O39" s="5"/>
      <c r="P39" s="5"/>
      <c r="Q39" s="5"/>
    </row>
    <row r="40" spans="2:3" ht="12.75">
      <c r="B40" s="32" t="s">
        <v>139</v>
      </c>
      <c r="C40" s="1"/>
    </row>
    <row r="41" spans="1:3" ht="16.5">
      <c r="A41" s="32"/>
      <c r="B41" s="9"/>
      <c r="C41" s="35" t="s">
        <v>122</v>
      </c>
    </row>
    <row r="42" ht="12.75">
      <c r="C42" s="1"/>
    </row>
    <row r="43" spans="2:17" ht="12.75">
      <c r="B43" s="109"/>
      <c r="C43" s="109"/>
      <c r="D43" s="109"/>
      <c r="E43" s="109"/>
      <c r="F43" s="109"/>
      <c r="G43" s="109"/>
      <c r="H43" s="109"/>
      <c r="I43" s="109"/>
      <c r="J43" s="109"/>
      <c r="K43" s="109"/>
      <c r="L43" s="109"/>
      <c r="M43" s="109"/>
      <c r="N43" s="109"/>
      <c r="O43" s="109"/>
      <c r="P43" s="109"/>
      <c r="Q43" s="109"/>
    </row>
    <row r="44" spans="2:17" ht="12.75">
      <c r="B44" s="109"/>
      <c r="C44" s="109"/>
      <c r="D44" s="109"/>
      <c r="E44" s="109"/>
      <c r="F44" s="109"/>
      <c r="G44" s="109"/>
      <c r="H44" s="109"/>
      <c r="I44" s="109"/>
      <c r="J44" s="109"/>
      <c r="K44" s="109"/>
      <c r="L44" s="109"/>
      <c r="M44" s="109"/>
      <c r="N44" s="109"/>
      <c r="O44" s="109"/>
      <c r="P44" s="109"/>
      <c r="Q44" s="109"/>
    </row>
    <row r="45" spans="2:17" ht="12.75">
      <c r="B45" s="109"/>
      <c r="C45" s="109"/>
      <c r="D45" s="109"/>
      <c r="E45" s="109"/>
      <c r="F45" s="109"/>
      <c r="G45" s="109"/>
      <c r="H45" s="109"/>
      <c r="I45" s="109"/>
      <c r="J45" s="109"/>
      <c r="K45" s="109"/>
      <c r="L45" s="109"/>
      <c r="M45" s="109"/>
      <c r="N45" s="109"/>
      <c r="O45" s="109"/>
      <c r="P45" s="109"/>
      <c r="Q45" s="109"/>
    </row>
    <row r="46" spans="2:17" ht="12.75">
      <c r="B46" s="109"/>
      <c r="C46" s="109"/>
      <c r="D46" s="109"/>
      <c r="E46" s="109"/>
      <c r="F46" s="109"/>
      <c r="G46" s="109"/>
      <c r="H46" s="109"/>
      <c r="I46" s="109"/>
      <c r="J46" s="109"/>
      <c r="K46" s="109"/>
      <c r="L46" s="109"/>
      <c r="M46" s="109"/>
      <c r="N46" s="109"/>
      <c r="O46" s="109"/>
      <c r="P46" s="109"/>
      <c r="Q46" s="109"/>
    </row>
    <row r="47" spans="2:17" ht="12.75">
      <c r="B47" s="109"/>
      <c r="C47" s="109"/>
      <c r="D47" s="109"/>
      <c r="E47" s="109"/>
      <c r="F47" s="109"/>
      <c r="G47" s="109"/>
      <c r="H47" s="109"/>
      <c r="I47" s="109"/>
      <c r="J47" s="109"/>
      <c r="K47" s="109"/>
      <c r="L47" s="109"/>
      <c r="M47" s="109"/>
      <c r="N47" s="109"/>
      <c r="O47" s="109"/>
      <c r="P47" s="109"/>
      <c r="Q47" s="109"/>
    </row>
  </sheetData>
  <mergeCells count="6">
    <mergeCell ref="B45:Q45"/>
    <mergeCell ref="B46:Q46"/>
    <mergeCell ref="B47:Q47"/>
    <mergeCell ref="A1:C1"/>
    <mergeCell ref="B43:Q43"/>
    <mergeCell ref="B44:Q44"/>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Q32"/>
  <sheetViews>
    <sheetView zoomScale="50" zoomScaleNormal="50" workbookViewId="0" topLeftCell="A1">
      <selection activeCell="T8" sqref="T8"/>
    </sheetView>
  </sheetViews>
  <sheetFormatPr defaultColWidth="9.140625" defaultRowHeight="12.75"/>
  <cols>
    <col min="2" max="2" width="11.8515625" style="0" bestFit="1" customWidth="1"/>
    <col min="3" max="3" width="31.140625" style="0" customWidth="1"/>
    <col min="4" max="5" width="12.57421875" style="0" bestFit="1" customWidth="1"/>
    <col min="6" max="6" width="16.28125" style="0" customWidth="1"/>
    <col min="7" max="9" width="12.57421875" style="0" bestFit="1" customWidth="1"/>
    <col min="10" max="10" width="9.00390625" style="0" customWidth="1"/>
    <col min="11" max="11" width="12.57421875" style="0" bestFit="1" customWidth="1"/>
    <col min="12" max="12" width="16.8515625" style="0" bestFit="1" customWidth="1"/>
    <col min="13" max="13" width="10.28125" style="0" bestFit="1" customWidth="1"/>
    <col min="14" max="15" width="8.57421875" style="0" customWidth="1"/>
    <col min="16" max="17" width="10.28125" style="0" bestFit="1" customWidth="1"/>
  </cols>
  <sheetData>
    <row r="1" spans="1:3" ht="12.75">
      <c r="A1" s="108" t="str">
        <f>'Document Index'!A1</f>
        <v>00245r4P802-15_TG3-Proposal-Evaluations</v>
      </c>
      <c r="B1" s="108"/>
      <c r="C1" s="108"/>
    </row>
    <row r="2" spans="1:3" ht="12.75">
      <c r="A2" s="16"/>
      <c r="B2" s="16"/>
      <c r="C2" s="16"/>
    </row>
    <row r="3" spans="1:17" ht="12.75">
      <c r="A3" s="16"/>
      <c r="B3" s="16"/>
      <c r="C3" s="17" t="s">
        <v>85</v>
      </c>
      <c r="D3" s="18" t="s">
        <v>80</v>
      </c>
      <c r="E3" s="19" t="s">
        <v>84</v>
      </c>
      <c r="F3" s="19" t="s">
        <v>79</v>
      </c>
      <c r="G3" s="19" t="s">
        <v>81</v>
      </c>
      <c r="H3" s="19" t="s">
        <v>82</v>
      </c>
      <c r="I3" s="19" t="s">
        <v>83</v>
      </c>
      <c r="J3" s="19" t="s">
        <v>86</v>
      </c>
      <c r="K3" s="19" t="s">
        <v>87</v>
      </c>
      <c r="L3" s="19" t="s">
        <v>88</v>
      </c>
      <c r="M3" s="19" t="s">
        <v>89</v>
      </c>
      <c r="N3" s="19" t="s">
        <v>90</v>
      </c>
      <c r="O3" s="19" t="s">
        <v>91</v>
      </c>
      <c r="P3" s="76"/>
      <c r="Q3" s="77"/>
    </row>
    <row r="4" spans="3:17" ht="16.5">
      <c r="C4" s="12" t="s">
        <v>92</v>
      </c>
      <c r="D4" s="23" t="s">
        <v>26</v>
      </c>
      <c r="E4" s="24" t="s">
        <v>26</v>
      </c>
      <c r="F4" s="25" t="s">
        <v>96</v>
      </c>
      <c r="G4" s="24" t="s">
        <v>27</v>
      </c>
      <c r="H4" s="25" t="s">
        <v>93</v>
      </c>
      <c r="I4" s="24" t="s">
        <v>25</v>
      </c>
      <c r="J4" s="24" t="s">
        <v>94</v>
      </c>
      <c r="K4" s="24" t="s">
        <v>78</v>
      </c>
      <c r="L4" s="25" t="s">
        <v>95</v>
      </c>
      <c r="M4" s="24" t="s">
        <v>28</v>
      </c>
      <c r="N4" s="24" t="s">
        <v>29</v>
      </c>
      <c r="O4" s="24" t="s">
        <v>29</v>
      </c>
      <c r="P4" s="78" t="s">
        <v>152</v>
      </c>
      <c r="Q4" s="69" t="s">
        <v>152</v>
      </c>
    </row>
    <row r="5" spans="3:17" ht="16.5">
      <c r="C5" s="12" t="s">
        <v>30</v>
      </c>
      <c r="D5" s="20" t="s">
        <v>18</v>
      </c>
      <c r="E5" s="15" t="s">
        <v>8</v>
      </c>
      <c r="F5" s="15" t="s">
        <v>18</v>
      </c>
      <c r="G5" s="15" t="s">
        <v>8</v>
      </c>
      <c r="H5" s="15" t="s">
        <v>18</v>
      </c>
      <c r="I5" s="15" t="s">
        <v>8</v>
      </c>
      <c r="J5" s="15" t="s">
        <v>18</v>
      </c>
      <c r="K5" s="15" t="s">
        <v>18</v>
      </c>
      <c r="L5" s="15" t="s">
        <v>18</v>
      </c>
      <c r="M5" s="15" t="s">
        <v>18</v>
      </c>
      <c r="N5" s="15" t="s">
        <v>18</v>
      </c>
      <c r="O5" s="15" t="s">
        <v>8</v>
      </c>
      <c r="P5" s="79" t="s">
        <v>8</v>
      </c>
      <c r="Q5" s="70" t="s">
        <v>18</v>
      </c>
    </row>
    <row r="6" spans="3:17" ht="16.5">
      <c r="C6" s="12" t="s">
        <v>31</v>
      </c>
      <c r="D6" s="21" t="s">
        <v>104</v>
      </c>
      <c r="E6" s="22" t="s">
        <v>105</v>
      </c>
      <c r="F6" s="22" t="s">
        <v>106</v>
      </c>
      <c r="G6" s="22" t="s">
        <v>107</v>
      </c>
      <c r="H6" s="22" t="s">
        <v>108</v>
      </c>
      <c r="I6" s="22" t="s">
        <v>109</v>
      </c>
      <c r="J6" s="22" t="s">
        <v>110</v>
      </c>
      <c r="K6" s="22" t="s">
        <v>111</v>
      </c>
      <c r="L6" s="22" t="s">
        <v>112</v>
      </c>
      <c r="M6" s="22" t="s">
        <v>113</v>
      </c>
      <c r="N6" s="22" t="s">
        <v>114</v>
      </c>
      <c r="O6" s="22" t="s">
        <v>114</v>
      </c>
      <c r="P6" s="80" t="s">
        <v>154</v>
      </c>
      <c r="Q6" s="71" t="s">
        <v>154</v>
      </c>
    </row>
    <row r="7" spans="2:17" ht="15.75">
      <c r="B7" s="4" t="s">
        <v>34</v>
      </c>
      <c r="C7" s="11" t="s">
        <v>0</v>
      </c>
      <c r="D7" s="5"/>
      <c r="E7" s="5"/>
      <c r="F7" s="5"/>
      <c r="G7" s="5"/>
      <c r="H7" s="5"/>
      <c r="I7" s="5"/>
      <c r="J7" s="5"/>
      <c r="K7" s="5"/>
      <c r="L7" s="5"/>
      <c r="M7" s="5"/>
      <c r="N7" s="5"/>
      <c r="O7" s="5"/>
      <c r="P7" s="81"/>
      <c r="Q7" s="81"/>
    </row>
    <row r="8" spans="1:17" ht="16.5">
      <c r="A8" s="2" t="s">
        <v>32</v>
      </c>
      <c r="B8" s="13">
        <v>2.1</v>
      </c>
      <c r="C8" s="6" t="s">
        <v>1</v>
      </c>
      <c r="D8" s="3"/>
      <c r="E8" s="3"/>
      <c r="F8" s="3"/>
      <c r="G8" s="3"/>
      <c r="H8" s="3"/>
      <c r="I8" s="3"/>
      <c r="J8" s="3"/>
      <c r="K8" s="3"/>
      <c r="L8" s="3"/>
      <c r="M8" s="3"/>
      <c r="N8" s="3"/>
      <c r="O8" s="3"/>
      <c r="P8" s="82"/>
      <c r="Q8" s="82"/>
    </row>
    <row r="9" spans="1:17" ht="33">
      <c r="A9" s="8" t="s">
        <v>33</v>
      </c>
      <c r="B9" s="13" t="s">
        <v>37</v>
      </c>
      <c r="C9" s="6" t="s">
        <v>35</v>
      </c>
      <c r="D9" s="3"/>
      <c r="E9" s="3"/>
      <c r="F9" s="3"/>
      <c r="G9" s="3"/>
      <c r="H9" s="3"/>
      <c r="I9" s="3"/>
      <c r="J9" s="3"/>
      <c r="K9" s="3"/>
      <c r="L9" s="34"/>
      <c r="M9" s="3"/>
      <c r="N9" s="3"/>
      <c r="O9" s="3"/>
      <c r="P9" s="82"/>
      <c r="Q9" s="82"/>
    </row>
    <row r="10" spans="2:17" ht="16.5">
      <c r="B10" s="13" t="s">
        <v>38</v>
      </c>
      <c r="C10" s="6" t="s">
        <v>36</v>
      </c>
      <c r="D10" s="3"/>
      <c r="E10" s="3"/>
      <c r="F10" s="3"/>
      <c r="G10" s="3"/>
      <c r="H10" s="3"/>
      <c r="I10" s="3"/>
      <c r="J10" s="3"/>
      <c r="K10" s="3"/>
      <c r="L10" s="3"/>
      <c r="M10" s="3"/>
      <c r="N10" s="3"/>
      <c r="O10" s="3"/>
      <c r="P10" s="82"/>
      <c r="Q10" s="82"/>
    </row>
    <row r="11" spans="2:17" ht="16.5">
      <c r="B11" s="13" t="s">
        <v>42</v>
      </c>
      <c r="C11" s="6" t="s">
        <v>39</v>
      </c>
      <c r="D11" s="3"/>
      <c r="E11" s="3"/>
      <c r="F11" s="3"/>
      <c r="G11" s="3"/>
      <c r="H11" s="3"/>
      <c r="I11" s="3"/>
      <c r="J11" s="3"/>
      <c r="K11" s="3"/>
      <c r="L11" s="3"/>
      <c r="M11" s="3"/>
      <c r="N11" s="3"/>
      <c r="O11" s="3"/>
      <c r="P11" s="82"/>
      <c r="Q11" s="82"/>
    </row>
    <row r="12" spans="2:17" ht="16.5">
      <c r="B12" s="13" t="s">
        <v>43</v>
      </c>
      <c r="C12" s="6" t="s">
        <v>40</v>
      </c>
      <c r="D12" s="3"/>
      <c r="E12" s="3"/>
      <c r="F12" s="3"/>
      <c r="G12" s="3"/>
      <c r="H12" s="3"/>
      <c r="I12" s="3"/>
      <c r="J12" s="3"/>
      <c r="K12" s="3"/>
      <c r="L12" s="3"/>
      <c r="M12" s="3"/>
      <c r="N12" s="3"/>
      <c r="O12" s="3"/>
      <c r="P12" s="82"/>
      <c r="Q12" s="82"/>
    </row>
    <row r="13" spans="2:17" ht="16.5">
      <c r="B13" s="13" t="s">
        <v>44</v>
      </c>
      <c r="C13" s="6" t="s">
        <v>41</v>
      </c>
      <c r="D13" s="3"/>
      <c r="E13" s="3"/>
      <c r="F13" s="3"/>
      <c r="G13" s="3"/>
      <c r="H13" s="3"/>
      <c r="I13" s="3"/>
      <c r="J13" s="3"/>
      <c r="K13" s="3"/>
      <c r="L13" s="3"/>
      <c r="M13" s="3"/>
      <c r="N13" s="3"/>
      <c r="O13" s="3"/>
      <c r="P13" s="82"/>
      <c r="Q13" s="82"/>
    </row>
    <row r="14" spans="2:17" ht="16.5">
      <c r="B14" s="13">
        <v>2.3</v>
      </c>
      <c r="C14" s="6" t="s">
        <v>2</v>
      </c>
      <c r="D14" s="3"/>
      <c r="E14" s="3"/>
      <c r="F14" s="3"/>
      <c r="G14" s="3"/>
      <c r="H14" s="3"/>
      <c r="I14" s="3"/>
      <c r="J14" s="3"/>
      <c r="K14" s="3"/>
      <c r="L14" s="3"/>
      <c r="M14" s="3"/>
      <c r="N14" s="3"/>
      <c r="O14" s="3"/>
      <c r="P14" s="82"/>
      <c r="Q14" s="82"/>
    </row>
    <row r="15" spans="2:17" ht="16.5">
      <c r="B15" s="13" t="s">
        <v>45</v>
      </c>
      <c r="C15" s="6" t="s">
        <v>3</v>
      </c>
      <c r="D15" s="3"/>
      <c r="E15" s="3"/>
      <c r="F15" s="3"/>
      <c r="G15" s="3"/>
      <c r="H15" s="3"/>
      <c r="I15" s="3"/>
      <c r="J15" s="3"/>
      <c r="K15" s="3"/>
      <c r="L15" s="3"/>
      <c r="M15" s="3"/>
      <c r="N15" s="3"/>
      <c r="O15" s="3"/>
      <c r="P15" s="82"/>
      <c r="Q15" s="82"/>
    </row>
    <row r="16" spans="2:17" ht="16.5">
      <c r="B16" s="13" t="s">
        <v>46</v>
      </c>
      <c r="C16" s="6" t="s">
        <v>4</v>
      </c>
      <c r="D16" s="3"/>
      <c r="E16" s="3"/>
      <c r="F16" s="3"/>
      <c r="G16" s="3"/>
      <c r="H16" s="3"/>
      <c r="I16" s="3"/>
      <c r="J16" s="3"/>
      <c r="K16" s="3"/>
      <c r="L16" s="3"/>
      <c r="M16" s="3"/>
      <c r="N16" s="3"/>
      <c r="O16" s="3"/>
      <c r="P16" s="82"/>
      <c r="Q16" s="82"/>
    </row>
    <row r="17" spans="2:17" ht="16.5">
      <c r="B17" s="13" t="s">
        <v>47</v>
      </c>
      <c r="C17" s="6" t="s">
        <v>5</v>
      </c>
      <c r="D17" s="3"/>
      <c r="E17" s="3"/>
      <c r="F17" s="3"/>
      <c r="G17" s="3"/>
      <c r="H17" s="3"/>
      <c r="I17" s="3"/>
      <c r="J17" s="3"/>
      <c r="K17" s="3"/>
      <c r="L17" s="34"/>
      <c r="M17" s="34"/>
      <c r="N17" s="3"/>
      <c r="O17" s="3"/>
      <c r="P17" s="82"/>
      <c r="Q17" s="82"/>
    </row>
    <row r="18" spans="2:17" ht="16.5">
      <c r="B18" s="26" t="s">
        <v>48</v>
      </c>
      <c r="C18" s="27" t="s">
        <v>6</v>
      </c>
      <c r="D18" s="3"/>
      <c r="E18" s="3"/>
      <c r="F18" s="3"/>
      <c r="G18" s="3"/>
      <c r="H18" s="34"/>
      <c r="I18" s="3"/>
      <c r="J18" s="3"/>
      <c r="K18" s="3"/>
      <c r="L18" s="3"/>
      <c r="M18" s="3"/>
      <c r="N18" s="3"/>
      <c r="O18" s="3"/>
      <c r="P18" s="82"/>
      <c r="Q18" s="82"/>
    </row>
    <row r="19" spans="2:17" ht="16.5">
      <c r="B19" s="13">
        <v>2.5</v>
      </c>
      <c r="C19" s="6" t="s">
        <v>7</v>
      </c>
      <c r="D19" s="30"/>
      <c r="E19" s="3"/>
      <c r="F19" s="3"/>
      <c r="G19" s="3"/>
      <c r="H19" s="3"/>
      <c r="I19" s="3"/>
      <c r="J19" s="3"/>
      <c r="K19" s="3"/>
      <c r="L19" s="3"/>
      <c r="M19" s="3"/>
      <c r="N19" s="3"/>
      <c r="O19" s="3"/>
      <c r="P19" s="82"/>
      <c r="Q19" s="82"/>
    </row>
    <row r="20" spans="2:17" ht="16.5">
      <c r="B20" s="28">
        <v>2.6</v>
      </c>
      <c r="C20" s="29" t="s">
        <v>97</v>
      </c>
      <c r="D20" s="30"/>
      <c r="E20" s="3"/>
      <c r="F20" s="3"/>
      <c r="G20" s="3"/>
      <c r="H20" s="3"/>
      <c r="I20" s="3"/>
      <c r="J20" s="3"/>
      <c r="K20" s="3"/>
      <c r="L20" s="3"/>
      <c r="M20" s="3"/>
      <c r="N20" s="3"/>
      <c r="O20" s="3"/>
      <c r="P20" s="82"/>
      <c r="Q20" s="82"/>
    </row>
    <row r="21" spans="2:17" ht="16.5">
      <c r="B21" s="9"/>
      <c r="C21" s="7"/>
      <c r="D21" s="5"/>
      <c r="E21" s="5"/>
      <c r="F21" s="5"/>
      <c r="G21" s="5"/>
      <c r="H21" s="5"/>
      <c r="I21" s="5"/>
      <c r="J21" s="5"/>
      <c r="K21" s="5"/>
      <c r="L21" s="5"/>
      <c r="M21" s="5"/>
      <c r="N21" s="5"/>
      <c r="O21" s="5"/>
      <c r="P21" s="5"/>
      <c r="Q21" s="5"/>
    </row>
    <row r="22" spans="2:17" ht="16.5">
      <c r="B22" s="9"/>
      <c r="C22" s="37" t="s">
        <v>127</v>
      </c>
      <c r="D22">
        <f aca="true" t="shared" si="0" ref="D22:N22">COUNTIF(D8:D20,-1)</f>
        <v>0</v>
      </c>
      <c r="E22">
        <f t="shared" si="0"/>
        <v>0</v>
      </c>
      <c r="F22">
        <f t="shared" si="0"/>
        <v>0</v>
      </c>
      <c r="G22">
        <f t="shared" si="0"/>
        <v>0</v>
      </c>
      <c r="H22">
        <f t="shared" si="0"/>
        <v>0</v>
      </c>
      <c r="I22">
        <f t="shared" si="0"/>
        <v>0</v>
      </c>
      <c r="J22">
        <f t="shared" si="0"/>
        <v>0</v>
      </c>
      <c r="K22">
        <f t="shared" si="0"/>
        <v>0</v>
      </c>
      <c r="L22">
        <f t="shared" si="0"/>
        <v>0</v>
      </c>
      <c r="M22">
        <f t="shared" si="0"/>
        <v>0</v>
      </c>
      <c r="N22">
        <f t="shared" si="0"/>
        <v>0</v>
      </c>
      <c r="O22">
        <f>COUNTIF(O8:O20,-1)</f>
        <v>0</v>
      </c>
      <c r="P22" s="5">
        <f>COUNTIF(P8:P20,-1)</f>
        <v>0</v>
      </c>
      <c r="Q22" s="5">
        <f>COUNTIF(Q8:Q20,-1)</f>
        <v>0</v>
      </c>
    </row>
    <row r="23" spans="2:17" ht="16.5">
      <c r="B23" s="9"/>
      <c r="C23" s="37" t="s">
        <v>128</v>
      </c>
      <c r="D23">
        <f aca="true" t="shared" si="1" ref="D23:N23">COUNTIF(D8:D20,0)</f>
        <v>0</v>
      </c>
      <c r="E23">
        <f t="shared" si="1"/>
        <v>0</v>
      </c>
      <c r="F23">
        <f t="shared" si="1"/>
        <v>0</v>
      </c>
      <c r="G23">
        <f t="shared" si="1"/>
        <v>0</v>
      </c>
      <c r="H23">
        <f t="shared" si="1"/>
        <v>0</v>
      </c>
      <c r="I23">
        <f t="shared" si="1"/>
        <v>0</v>
      </c>
      <c r="J23">
        <f t="shared" si="1"/>
        <v>0</v>
      </c>
      <c r="K23">
        <f t="shared" si="1"/>
        <v>0</v>
      </c>
      <c r="L23">
        <f t="shared" si="1"/>
        <v>0</v>
      </c>
      <c r="M23">
        <f t="shared" si="1"/>
        <v>0</v>
      </c>
      <c r="N23">
        <f t="shared" si="1"/>
        <v>0</v>
      </c>
      <c r="O23">
        <f>COUNTIF(O8:O20,0)</f>
        <v>0</v>
      </c>
      <c r="P23" s="5">
        <f>COUNTIF(P8:P20,0)</f>
        <v>0</v>
      </c>
      <c r="Q23" s="5">
        <f>COUNTIF(Q8:Q20,0)</f>
        <v>0</v>
      </c>
    </row>
    <row r="24" spans="2:17" ht="16.5">
      <c r="B24" s="9"/>
      <c r="C24" s="37" t="s">
        <v>129</v>
      </c>
      <c r="D24">
        <f aca="true" t="shared" si="2" ref="D24:O24">COUNTIF(D8:D20,1)</f>
        <v>0</v>
      </c>
      <c r="E24">
        <f t="shared" si="2"/>
        <v>0</v>
      </c>
      <c r="F24">
        <f t="shared" si="2"/>
        <v>0</v>
      </c>
      <c r="G24">
        <f t="shared" si="2"/>
        <v>0</v>
      </c>
      <c r="H24">
        <f t="shared" si="2"/>
        <v>0</v>
      </c>
      <c r="I24">
        <f t="shared" si="2"/>
        <v>0</v>
      </c>
      <c r="J24">
        <f t="shared" si="2"/>
        <v>0</v>
      </c>
      <c r="K24">
        <f t="shared" si="2"/>
        <v>0</v>
      </c>
      <c r="L24">
        <f t="shared" si="2"/>
        <v>0</v>
      </c>
      <c r="M24">
        <f t="shared" si="2"/>
        <v>0</v>
      </c>
      <c r="N24">
        <f t="shared" si="2"/>
        <v>0</v>
      </c>
      <c r="O24">
        <f t="shared" si="2"/>
        <v>0</v>
      </c>
      <c r="P24" s="5">
        <f>COUNTIF(P8:P20,1)</f>
        <v>0</v>
      </c>
      <c r="Q24" s="5">
        <f>COUNTIF(Q8:Q20,1)</f>
        <v>0</v>
      </c>
    </row>
    <row r="25" spans="2:17" ht="16.5">
      <c r="B25" s="9"/>
      <c r="C25" s="37"/>
      <c r="E25" s="5"/>
      <c r="G25" s="5"/>
      <c r="I25" s="5"/>
      <c r="O25" s="5"/>
      <c r="P25" s="5"/>
      <c r="Q25" s="5"/>
    </row>
    <row r="26" spans="1:3" ht="12.75">
      <c r="A26" s="32"/>
      <c r="B26" s="32"/>
      <c r="C26" s="1"/>
    </row>
    <row r="27" ht="12.75">
      <c r="C27" s="35"/>
    </row>
    <row r="28" spans="2:17" ht="12.75">
      <c r="B28" s="108"/>
      <c r="C28" s="108"/>
      <c r="D28" s="108"/>
      <c r="E28" s="108"/>
      <c r="F28" s="108"/>
      <c r="G28" s="108"/>
      <c r="H28" s="108"/>
      <c r="I28" s="108"/>
      <c r="J28" s="108"/>
      <c r="K28" s="108"/>
      <c r="L28" s="108"/>
      <c r="M28" s="108"/>
      <c r="N28" s="108"/>
      <c r="O28" s="108"/>
      <c r="P28" s="108"/>
      <c r="Q28" s="108"/>
    </row>
    <row r="29" spans="2:17" ht="12.75">
      <c r="B29" s="108"/>
      <c r="C29" s="108"/>
      <c r="D29" s="108"/>
      <c r="E29" s="108"/>
      <c r="F29" s="108"/>
      <c r="G29" s="108"/>
      <c r="H29" s="108"/>
      <c r="I29" s="108"/>
      <c r="J29" s="108"/>
      <c r="K29" s="108"/>
      <c r="L29" s="108"/>
      <c r="M29" s="108"/>
      <c r="N29" s="108"/>
      <c r="O29" s="108"/>
      <c r="P29" s="108"/>
      <c r="Q29" s="108"/>
    </row>
    <row r="30" spans="2:17" ht="12.75">
      <c r="B30" s="108"/>
      <c r="C30" s="108"/>
      <c r="D30" s="108"/>
      <c r="E30" s="108"/>
      <c r="F30" s="108"/>
      <c r="G30" s="108"/>
      <c r="H30" s="108"/>
      <c r="I30" s="108"/>
      <c r="J30" s="108"/>
      <c r="K30" s="108"/>
      <c r="L30" s="108"/>
      <c r="M30" s="108"/>
      <c r="N30" s="108"/>
      <c r="O30" s="108"/>
      <c r="P30" s="108"/>
      <c r="Q30" s="108"/>
    </row>
    <row r="31" spans="2:17" ht="12.75">
      <c r="B31" s="108"/>
      <c r="C31" s="108"/>
      <c r="D31" s="108"/>
      <c r="E31" s="108"/>
      <c r="F31" s="108"/>
      <c r="G31" s="108"/>
      <c r="H31" s="108"/>
      <c r="I31" s="108"/>
      <c r="J31" s="108"/>
      <c r="K31" s="108"/>
      <c r="L31" s="108"/>
      <c r="M31" s="108"/>
      <c r="N31" s="108"/>
      <c r="O31" s="108"/>
      <c r="P31" s="108"/>
      <c r="Q31" s="108"/>
    </row>
    <row r="32" spans="2:17" ht="12.75">
      <c r="B32" s="108"/>
      <c r="C32" s="108"/>
      <c r="D32" s="108"/>
      <c r="E32" s="108"/>
      <c r="F32" s="108"/>
      <c r="G32" s="108"/>
      <c r="H32" s="108"/>
      <c r="I32" s="108"/>
      <c r="J32" s="108"/>
      <c r="K32" s="108"/>
      <c r="L32" s="108"/>
      <c r="M32" s="108"/>
      <c r="N32" s="108"/>
      <c r="O32" s="108"/>
      <c r="P32" s="108"/>
      <c r="Q32" s="108"/>
    </row>
  </sheetData>
  <mergeCells count="6">
    <mergeCell ref="B30:Q30"/>
    <mergeCell ref="B31:Q31"/>
    <mergeCell ref="B32:Q32"/>
    <mergeCell ref="A1:C1"/>
    <mergeCell ref="B28:Q28"/>
    <mergeCell ref="B29:Q2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54"/>
  <sheetViews>
    <sheetView zoomScale="75" zoomScaleNormal="75" workbookViewId="0" topLeftCell="A12">
      <selection activeCell="D17" sqref="D17"/>
    </sheetView>
  </sheetViews>
  <sheetFormatPr defaultColWidth="9.140625" defaultRowHeight="12.75"/>
  <cols>
    <col min="2" max="2" width="12.8515625" style="0" customWidth="1"/>
    <col min="3" max="3" width="27.140625" style="0" customWidth="1"/>
    <col min="4" max="4" width="43.140625" style="0" customWidth="1"/>
    <col min="5" max="5" width="30.7109375" style="0" customWidth="1"/>
    <col min="8" max="8" width="9.140625" style="61" customWidth="1"/>
  </cols>
  <sheetData>
    <row r="1" ht="12.75">
      <c r="A1" t="str">
        <f>'Document Index'!A1</f>
        <v>00245r4P802-15_TG3-Proposal-Evaluations</v>
      </c>
    </row>
    <row r="3" ht="51.75" customHeight="1">
      <c r="D3" s="1" t="s">
        <v>119</v>
      </c>
    </row>
    <row r="5" spans="2:3" ht="15">
      <c r="B5" s="33" t="s">
        <v>115</v>
      </c>
      <c r="C5" s="33"/>
    </row>
    <row r="6" spans="1:11" ht="12.75">
      <c r="A6" s="39" t="s">
        <v>148</v>
      </c>
      <c r="B6" s="39" t="s">
        <v>140</v>
      </c>
      <c r="C6" s="39" t="s">
        <v>0</v>
      </c>
      <c r="D6" s="39" t="s">
        <v>116</v>
      </c>
      <c r="E6" s="39" t="s">
        <v>117</v>
      </c>
      <c r="F6" s="39" t="s">
        <v>118</v>
      </c>
      <c r="G6" s="39"/>
      <c r="H6" s="65" t="s">
        <v>143</v>
      </c>
      <c r="I6" s="110"/>
      <c r="J6" s="110"/>
      <c r="K6" s="110"/>
    </row>
    <row r="7" spans="1:8" s="1" customFormat="1" ht="38.25">
      <c r="A7" s="67">
        <v>36734</v>
      </c>
      <c r="B7" s="1" t="s">
        <v>26</v>
      </c>
      <c r="C7" s="1" t="s">
        <v>145</v>
      </c>
      <c r="D7" s="1" t="s">
        <v>146</v>
      </c>
      <c r="E7" s="1" t="s">
        <v>156</v>
      </c>
      <c r="H7" s="87" t="s">
        <v>178</v>
      </c>
    </row>
    <row r="8" spans="1:8" s="1" customFormat="1" ht="16.5" customHeight="1">
      <c r="A8" s="67">
        <v>36734</v>
      </c>
      <c r="B8" s="1" t="s">
        <v>149</v>
      </c>
      <c r="C8" s="1" t="s">
        <v>144</v>
      </c>
      <c r="D8" s="1" t="s">
        <v>151</v>
      </c>
      <c r="E8" s="1" t="s">
        <v>150</v>
      </c>
      <c r="H8" s="67">
        <v>36748</v>
      </c>
    </row>
    <row r="9" spans="1:8" s="1" customFormat="1" ht="15.75" customHeight="1">
      <c r="A9" s="67">
        <v>36734</v>
      </c>
      <c r="B9" s="1" t="s">
        <v>94</v>
      </c>
      <c r="C9" s="1" t="s">
        <v>144</v>
      </c>
      <c r="D9" s="1" t="s">
        <v>151</v>
      </c>
      <c r="E9" s="1" t="s">
        <v>147</v>
      </c>
      <c r="H9" s="67">
        <v>36781</v>
      </c>
    </row>
    <row r="10" spans="1:8" s="1" customFormat="1" ht="25.5">
      <c r="A10" s="67">
        <v>36741</v>
      </c>
      <c r="B10" s="1" t="s">
        <v>167</v>
      </c>
      <c r="C10" s="1" t="s">
        <v>144</v>
      </c>
      <c r="D10" s="1" t="s">
        <v>166</v>
      </c>
      <c r="H10" s="67">
        <v>36781</v>
      </c>
    </row>
    <row r="11" spans="1:8" s="1" customFormat="1" ht="29.25" customHeight="1">
      <c r="A11" s="67">
        <v>36741</v>
      </c>
      <c r="B11" s="86" t="s">
        <v>94</v>
      </c>
      <c r="C11" s="1" t="s">
        <v>168</v>
      </c>
      <c r="D11" s="1" t="s">
        <v>169</v>
      </c>
      <c r="E11" s="1" t="s">
        <v>150</v>
      </c>
      <c r="H11" s="67">
        <v>36781</v>
      </c>
    </row>
    <row r="12" spans="1:8" s="1" customFormat="1" ht="25.5">
      <c r="A12" s="67">
        <v>36741</v>
      </c>
      <c r="B12" s="1" t="s">
        <v>149</v>
      </c>
      <c r="C12" s="1" t="s">
        <v>168</v>
      </c>
      <c r="D12" s="1" t="s">
        <v>170</v>
      </c>
      <c r="E12" s="1" t="s">
        <v>171</v>
      </c>
      <c r="H12" s="87" t="s">
        <v>178</v>
      </c>
    </row>
    <row r="13" spans="1:8" s="1" customFormat="1" ht="25.5">
      <c r="A13" s="67">
        <v>36741</v>
      </c>
      <c r="B13" s="1" t="s">
        <v>28</v>
      </c>
      <c r="C13" s="1" t="s">
        <v>168</v>
      </c>
      <c r="D13" s="1" t="s">
        <v>173</v>
      </c>
      <c r="E13" s="1" t="s">
        <v>172</v>
      </c>
      <c r="H13" s="87" t="s">
        <v>178</v>
      </c>
    </row>
    <row r="14" spans="1:8" s="1" customFormat="1" ht="38.25">
      <c r="A14" s="67">
        <v>36741</v>
      </c>
      <c r="B14" s="1" t="s">
        <v>175</v>
      </c>
      <c r="C14" s="1" t="s">
        <v>68</v>
      </c>
      <c r="D14" s="1" t="s">
        <v>176</v>
      </c>
      <c r="E14" s="1" t="s">
        <v>177</v>
      </c>
      <c r="H14" s="87" t="s">
        <v>178</v>
      </c>
    </row>
    <row r="15" spans="1:8" s="1" customFormat="1" ht="38.25">
      <c r="A15" s="67">
        <v>36748</v>
      </c>
      <c r="B15" s="1" t="s">
        <v>26</v>
      </c>
      <c r="C15" s="1" t="s">
        <v>182</v>
      </c>
      <c r="D15" s="1" t="s">
        <v>151</v>
      </c>
      <c r="E15" s="1" t="s">
        <v>183</v>
      </c>
      <c r="H15" s="87">
        <v>36781</v>
      </c>
    </row>
    <row r="16" spans="1:8" s="1" customFormat="1" ht="38.25">
      <c r="A16" s="67">
        <v>36748</v>
      </c>
      <c r="B16" s="1" t="s">
        <v>93</v>
      </c>
      <c r="C16" s="1" t="s">
        <v>182</v>
      </c>
      <c r="D16" s="1" t="s">
        <v>194</v>
      </c>
      <c r="E16" s="1" t="s">
        <v>172</v>
      </c>
      <c r="H16" s="87"/>
    </row>
    <row r="17" spans="1:8" s="1" customFormat="1" ht="38.25">
      <c r="A17" s="67">
        <v>36748</v>
      </c>
      <c r="B17" s="1" t="s">
        <v>78</v>
      </c>
      <c r="C17" s="1" t="s">
        <v>182</v>
      </c>
      <c r="D17" s="1" t="s">
        <v>184</v>
      </c>
      <c r="E17" s="1" t="s">
        <v>185</v>
      </c>
      <c r="H17" s="87">
        <v>36753</v>
      </c>
    </row>
    <row r="18" spans="1:8" s="1" customFormat="1" ht="38.25">
      <c r="A18" s="67">
        <v>36748</v>
      </c>
      <c r="B18" s="1" t="s">
        <v>186</v>
      </c>
      <c r="C18" s="1" t="s">
        <v>182</v>
      </c>
      <c r="D18" s="1" t="s">
        <v>151</v>
      </c>
      <c r="E18" s="1" t="s">
        <v>185</v>
      </c>
      <c r="H18" s="87">
        <v>36781</v>
      </c>
    </row>
    <row r="19" spans="1:8" s="1" customFormat="1" ht="12.75">
      <c r="A19" s="67">
        <v>36748</v>
      </c>
      <c r="B19" s="1" t="s">
        <v>26</v>
      </c>
      <c r="C19" s="1" t="s">
        <v>21</v>
      </c>
      <c r="D19" s="1" t="s">
        <v>151</v>
      </c>
      <c r="E19" s="1" t="s">
        <v>185</v>
      </c>
      <c r="H19" s="87">
        <v>36781</v>
      </c>
    </row>
    <row r="20" spans="1:8" s="1" customFormat="1" ht="25.5">
      <c r="A20" s="67">
        <v>36748</v>
      </c>
      <c r="B20" s="1" t="s">
        <v>187</v>
      </c>
      <c r="C20" s="1" t="s">
        <v>21</v>
      </c>
      <c r="D20" s="1" t="s">
        <v>188</v>
      </c>
      <c r="E20" s="1" t="s">
        <v>189</v>
      </c>
      <c r="H20" s="87"/>
    </row>
    <row r="21" spans="1:8" s="1" customFormat="1" ht="12.75">
      <c r="A21" s="67">
        <v>36748</v>
      </c>
      <c r="B21" s="1" t="s">
        <v>93</v>
      </c>
      <c r="C21" s="1" t="s">
        <v>21</v>
      </c>
      <c r="D21" s="1" t="s">
        <v>151</v>
      </c>
      <c r="E21" s="1" t="s">
        <v>185</v>
      </c>
      <c r="F21" s="111" t="s">
        <v>190</v>
      </c>
      <c r="G21" s="111"/>
      <c r="H21" s="87">
        <v>36762</v>
      </c>
    </row>
    <row r="22" spans="1:8" s="1" customFormat="1" ht="25.5">
      <c r="A22" s="67">
        <v>36748</v>
      </c>
      <c r="B22" s="1" t="s">
        <v>191</v>
      </c>
      <c r="C22" s="93" t="s">
        <v>22</v>
      </c>
      <c r="D22" s="1" t="s">
        <v>188</v>
      </c>
      <c r="E22" s="1" t="s">
        <v>189</v>
      </c>
      <c r="H22" s="87"/>
    </row>
    <row r="23" spans="1:8" s="1" customFormat="1" ht="25.5">
      <c r="A23" s="67">
        <v>36748</v>
      </c>
      <c r="B23" s="1" t="s">
        <v>26</v>
      </c>
      <c r="C23" s="1" t="s">
        <v>24</v>
      </c>
      <c r="D23" s="1" t="s">
        <v>192</v>
      </c>
      <c r="E23" s="1" t="s">
        <v>185</v>
      </c>
      <c r="H23" s="87">
        <v>36781</v>
      </c>
    </row>
    <row r="24" spans="1:8" s="1" customFormat="1" ht="38.25">
      <c r="A24" s="67">
        <v>36748</v>
      </c>
      <c r="B24" s="1" t="s">
        <v>149</v>
      </c>
      <c r="C24" s="1" t="s">
        <v>24</v>
      </c>
      <c r="D24" s="1" t="s">
        <v>193</v>
      </c>
      <c r="E24" s="1" t="s">
        <v>185</v>
      </c>
      <c r="H24" s="87">
        <v>36770</v>
      </c>
    </row>
    <row r="25" spans="1:8" s="1" customFormat="1" ht="25.5">
      <c r="A25" s="67">
        <v>36748</v>
      </c>
      <c r="B25" s="1" t="s">
        <v>94</v>
      </c>
      <c r="C25" s="1" t="s">
        <v>24</v>
      </c>
      <c r="D25" s="1" t="s">
        <v>192</v>
      </c>
      <c r="E25" s="1" t="s">
        <v>185</v>
      </c>
      <c r="H25" s="87">
        <v>36781</v>
      </c>
    </row>
    <row r="26" s="1" customFormat="1" ht="12.75">
      <c r="H26" s="67"/>
    </row>
    <row r="27" s="1" customFormat="1" ht="12.75">
      <c r="H27" s="67"/>
    </row>
    <row r="28" s="1" customFormat="1" ht="12.75">
      <c r="H28" s="67"/>
    </row>
    <row r="29" spans="2:3" ht="15">
      <c r="B29" s="33" t="s">
        <v>120</v>
      </c>
      <c r="C29" s="33"/>
    </row>
    <row r="30" spans="1:11" ht="12.75">
      <c r="A30" s="39" t="s">
        <v>148</v>
      </c>
      <c r="B30" s="39" t="s">
        <v>140</v>
      </c>
      <c r="C30" s="39" t="s">
        <v>0</v>
      </c>
      <c r="D30" s="39" t="s">
        <v>116</v>
      </c>
      <c r="E30" s="39" t="s">
        <v>117</v>
      </c>
      <c r="F30" s="39" t="s">
        <v>118</v>
      </c>
      <c r="G30" s="39"/>
      <c r="H30" s="65" t="s">
        <v>143</v>
      </c>
      <c r="I30" s="110"/>
      <c r="J30" s="110"/>
      <c r="K30" s="110"/>
    </row>
    <row r="31" spans="1:8" s="1" customFormat="1" ht="12.75">
      <c r="A31" s="67">
        <v>36739</v>
      </c>
      <c r="B31" s="1" t="s">
        <v>26</v>
      </c>
      <c r="C31" s="1" t="s">
        <v>158</v>
      </c>
      <c r="D31" s="1" t="s">
        <v>161</v>
      </c>
      <c r="E31" s="1" t="s">
        <v>162</v>
      </c>
      <c r="H31" s="67"/>
    </row>
    <row r="32" spans="1:8" s="1" customFormat="1" ht="12.75">
      <c r="A32" s="67">
        <v>36739</v>
      </c>
      <c r="B32" s="1" t="s">
        <v>25</v>
      </c>
      <c r="C32" s="1" t="s">
        <v>158</v>
      </c>
      <c r="D32" s="1" t="s">
        <v>161</v>
      </c>
      <c r="E32" s="1" t="s">
        <v>163</v>
      </c>
      <c r="H32" s="67"/>
    </row>
    <row r="33" spans="1:8" s="1" customFormat="1" ht="12.75">
      <c r="A33" s="67">
        <v>36739</v>
      </c>
      <c r="B33" s="1" t="s">
        <v>29</v>
      </c>
      <c r="C33" s="1" t="s">
        <v>158</v>
      </c>
      <c r="D33" s="1" t="s">
        <v>161</v>
      </c>
      <c r="E33" s="1" t="s">
        <v>162</v>
      </c>
      <c r="H33" s="67"/>
    </row>
    <row r="34" spans="1:8" s="1" customFormat="1" ht="12.75">
      <c r="A34" s="67">
        <v>36739</v>
      </c>
      <c r="B34" s="1" t="s">
        <v>152</v>
      </c>
      <c r="C34" s="1" t="s">
        <v>158</v>
      </c>
      <c r="D34" s="1" t="s">
        <v>161</v>
      </c>
      <c r="E34" s="1" t="s">
        <v>164</v>
      </c>
      <c r="H34" s="67">
        <v>36781</v>
      </c>
    </row>
    <row r="35" spans="1:8" s="1" customFormat="1" ht="12.75">
      <c r="A35" s="67">
        <v>36739</v>
      </c>
      <c r="B35" s="1" t="s">
        <v>26</v>
      </c>
      <c r="C35" s="1" t="s">
        <v>159</v>
      </c>
      <c r="D35" s="1" t="s">
        <v>161</v>
      </c>
      <c r="E35" s="1" t="s">
        <v>163</v>
      </c>
      <c r="H35" s="67"/>
    </row>
    <row r="36" spans="1:8" s="1" customFormat="1" ht="12.75">
      <c r="A36" s="67">
        <v>36739</v>
      </c>
      <c r="B36" s="1" t="s">
        <v>27</v>
      </c>
      <c r="C36" s="1" t="s">
        <v>159</v>
      </c>
      <c r="D36" s="1" t="s">
        <v>161</v>
      </c>
      <c r="E36" s="1" t="s">
        <v>163</v>
      </c>
      <c r="H36" s="67"/>
    </row>
    <row r="37" spans="1:8" s="1" customFormat="1" ht="12.75">
      <c r="A37" s="67">
        <v>36739</v>
      </c>
      <c r="B37" s="1" t="s">
        <v>25</v>
      </c>
      <c r="C37" s="1" t="s">
        <v>159</v>
      </c>
      <c r="D37" s="1" t="s">
        <v>161</v>
      </c>
      <c r="E37" s="1" t="s">
        <v>163</v>
      </c>
      <c r="H37" s="67"/>
    </row>
    <row r="38" spans="1:8" s="1" customFormat="1" ht="12.75">
      <c r="A38" s="67">
        <v>36739</v>
      </c>
      <c r="B38" s="1" t="s">
        <v>29</v>
      </c>
      <c r="C38" s="1" t="s">
        <v>159</v>
      </c>
      <c r="D38" s="1" t="s">
        <v>161</v>
      </c>
      <c r="E38" s="1" t="s">
        <v>164</v>
      </c>
      <c r="H38" s="67">
        <v>36781</v>
      </c>
    </row>
    <row r="39" spans="1:8" s="1" customFormat="1" ht="12.75">
      <c r="A39" s="67">
        <v>36739</v>
      </c>
      <c r="B39" s="1" t="s">
        <v>152</v>
      </c>
      <c r="C39" s="1" t="s">
        <v>159</v>
      </c>
      <c r="D39" s="1" t="s">
        <v>161</v>
      </c>
      <c r="E39" s="1" t="s">
        <v>164</v>
      </c>
      <c r="H39" s="67">
        <v>36781</v>
      </c>
    </row>
    <row r="40" spans="1:8" s="1" customFormat="1" ht="12.75">
      <c r="A40" s="67">
        <v>36739</v>
      </c>
      <c r="B40" s="1" t="s">
        <v>27</v>
      </c>
      <c r="C40" s="1" t="s">
        <v>160</v>
      </c>
      <c r="D40" s="1" t="s">
        <v>161</v>
      </c>
      <c r="E40" s="1" t="s">
        <v>164</v>
      </c>
      <c r="H40" s="67">
        <v>36781</v>
      </c>
    </row>
    <row r="41" s="1" customFormat="1" ht="12.75">
      <c r="H41" s="67"/>
    </row>
    <row r="42" spans="2:3" ht="15">
      <c r="B42" s="33" t="s">
        <v>121</v>
      </c>
      <c r="C42" s="33"/>
    </row>
    <row r="43" spans="1:11" ht="12.75">
      <c r="A43" s="39" t="s">
        <v>148</v>
      </c>
      <c r="B43" s="39" t="s">
        <v>140</v>
      </c>
      <c r="C43" s="39" t="s">
        <v>0</v>
      </c>
      <c r="D43" s="39" t="s">
        <v>116</v>
      </c>
      <c r="E43" s="39" t="s">
        <v>117</v>
      </c>
      <c r="F43" s="39" t="s">
        <v>118</v>
      </c>
      <c r="G43" s="39"/>
      <c r="H43" s="65" t="s">
        <v>143</v>
      </c>
      <c r="I43" s="110"/>
      <c r="J43" s="110"/>
      <c r="K43" s="110"/>
    </row>
    <row r="44" s="1" customFormat="1" ht="12.75">
      <c r="H44" s="67"/>
    </row>
    <row r="45" s="1" customFormat="1" ht="12.75">
      <c r="H45" s="67"/>
    </row>
    <row r="46" s="1" customFormat="1" ht="12.75">
      <c r="H46" s="67"/>
    </row>
    <row r="47" s="1" customFormat="1" ht="12.75">
      <c r="H47" s="67"/>
    </row>
    <row r="48" s="1" customFormat="1" ht="12.75">
      <c r="H48" s="67"/>
    </row>
    <row r="49" s="1" customFormat="1" ht="12.75">
      <c r="H49" s="67"/>
    </row>
    <row r="50" s="1" customFormat="1" ht="12.75">
      <c r="H50" s="67"/>
    </row>
    <row r="51" s="1" customFormat="1" ht="12.75">
      <c r="H51" s="67"/>
    </row>
    <row r="52" s="1" customFormat="1" ht="12.75">
      <c r="H52" s="67"/>
    </row>
    <row r="53" s="1" customFormat="1" ht="12.75">
      <c r="H53" s="67"/>
    </row>
    <row r="54" s="1" customFormat="1" ht="12.75">
      <c r="H54" s="67"/>
    </row>
  </sheetData>
  <mergeCells count="4">
    <mergeCell ref="I6:K6"/>
    <mergeCell ref="I30:K30"/>
    <mergeCell ref="I43:K43"/>
    <mergeCell ref="F21:G2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00245r0P802-15_TG3-Proposal-Evaluations</dc:title>
  <dc:subject/>
  <dc:creator>Mary DuVal</dc:creator>
  <cp:keywords/>
  <dc:description/>
  <cp:lastModifiedBy>SPS</cp:lastModifiedBy>
  <cp:lastPrinted>2000-08-10T20:42:39Z</cp:lastPrinted>
  <dcterms:created xsi:type="dcterms:W3CDTF">2000-05-06T16:21:08Z</dcterms:created>
  <cp:category/>
  <cp:version/>
  <cp:contentType/>
  <cp:contentStatus/>
</cp:coreProperties>
</file>