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12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<sst xmlns="http://schemas.openxmlformats.org/spreadsheetml/2006/main" count="151" uniqueCount="83">
  <si>
    <t>1.  You are allocated 100 pts.</t>
  </si>
  <si>
    <t>2.  Turn in by Thursday at 8 am</t>
  </si>
  <si>
    <t>Criteria</t>
  </si>
  <si>
    <t>Weight</t>
  </si>
  <si>
    <t>General Solution</t>
  </si>
  <si>
    <t>Interoperability</t>
  </si>
  <si>
    <t>Manufactureability</t>
  </si>
  <si>
    <t>Time to Market</t>
  </si>
  <si>
    <t>Regulatory Impact</t>
  </si>
  <si>
    <t>Maturity of Solution</t>
  </si>
  <si>
    <t>Scalability</t>
  </si>
  <si>
    <t>MAC</t>
  </si>
  <si>
    <t>Transparent to Upper Layer Protocols (TCP/IP)</t>
  </si>
  <si>
    <t>Simple Network Join/UnJoin Procedures for RF enabled devices</t>
  </si>
  <si>
    <t>Device Registration</t>
  </si>
  <si>
    <t>Minimum delivered data throughput</t>
  </si>
  <si>
    <t>Data Transfer Types</t>
  </si>
  <si>
    <t>Topology</t>
  </si>
  <si>
    <t>Power Management Types</t>
  </si>
  <si>
    <t>Power Consumption of MAC controller</t>
  </si>
  <si>
    <t>Authentication</t>
  </si>
  <si>
    <t>Quality of Service</t>
  </si>
  <si>
    <t>PHY</t>
  </si>
  <si>
    <t>Size and Form Factor</t>
  </si>
  <si>
    <t>Frequency Band</t>
  </si>
  <si>
    <t>Range</t>
  </si>
  <si>
    <t>Sensitivity</t>
  </si>
  <si>
    <t>Delay Spread Tolerance</t>
  </si>
  <si>
    <t>Power Consumption</t>
  </si>
  <si>
    <t>Total Weight Allocated</t>
  </si>
  <si>
    <t>Voter's Name --&gt;</t>
  </si>
  <si>
    <t>Total Weights</t>
  </si>
  <si>
    <t>Straw Poll Ballot for Criteria Weighting - Ballot Tally Worksheet</t>
  </si>
  <si>
    <t>Document: IEEE P802.15-00/141r0</t>
  </si>
  <si>
    <t>Unit Manufacturing Cost ($)</t>
  </si>
  <si>
    <t>Interference and Susceptibility</t>
  </si>
  <si>
    <t>Intermodulation Resistance</t>
  </si>
  <si>
    <t>Jamming Resistance</t>
  </si>
  <si>
    <t>Multiple Access</t>
  </si>
  <si>
    <t>Coexistence</t>
  </si>
  <si>
    <t xml:space="preserve">Unique 48-bit Address </t>
  </si>
  <si>
    <t xml:space="preserve">High end delivered data throughput (Mbps) </t>
  </si>
  <si>
    <t>Min. # of active connections</t>
  </si>
  <si>
    <t>Ad-Hoc Network</t>
  </si>
  <si>
    <t>Access to a Portal</t>
  </si>
  <si>
    <t>Master Redundancy</t>
  </si>
  <si>
    <t>Loss of Connection</t>
  </si>
  <si>
    <t xml:space="preserve">Privacy </t>
  </si>
  <si>
    <t>Minimum MAC/PHY Throughput</t>
  </si>
  <si>
    <t>High End MAC/PHY Throughput  (Mbps)</t>
  </si>
  <si>
    <t>Number of Simultaneously Operating Full-Throughput PANs</t>
  </si>
  <si>
    <t>Signal Acquisition Method</t>
  </si>
  <si>
    <t>Gary Green</t>
  </si>
  <si>
    <t>Mike Carrafiello</t>
  </si>
  <si>
    <t>Weights for Criteria Document</t>
  </si>
  <si>
    <t>Mary DuVal</t>
  </si>
  <si>
    <t>James P. K. Gilb</t>
  </si>
  <si>
    <t>John Barr</t>
  </si>
  <si>
    <t>Barry W. Herold</t>
  </si>
  <si>
    <t>Michael Dydyk</t>
  </si>
  <si>
    <t>Richard Ditch</t>
  </si>
  <si>
    <t>Tim Schmidl</t>
  </si>
  <si>
    <t>James D.Allen</t>
  </si>
  <si>
    <t>John McCorkle</t>
  </si>
  <si>
    <t>Pat Kinney</t>
  </si>
  <si>
    <t>Richard L. Alfvin</t>
  </si>
  <si>
    <t>Steve Shellhammer</t>
  </si>
  <si>
    <t>William E. Bailey</t>
  </si>
  <si>
    <t>Allen Heberling</t>
  </si>
  <si>
    <t>Number of Voters</t>
  </si>
  <si>
    <t>Arto Palin</t>
  </si>
  <si>
    <t>Bruce Kraemer</t>
  </si>
  <si>
    <t>Fujio Watanabe</t>
  </si>
  <si>
    <t xml:space="preserve"> </t>
  </si>
  <si>
    <t>Rick Roberts, Intersil</t>
  </si>
  <si>
    <t>Steve Williams</t>
  </si>
  <si>
    <t>steve torp</t>
  </si>
  <si>
    <t>Carlos Rios</t>
  </si>
  <si>
    <t>Xiao-am Wang</t>
  </si>
  <si>
    <t>Tom Siep</t>
  </si>
  <si>
    <t>Chatchick Bisdikian</t>
  </si>
  <si>
    <t>Martin Rofheart</t>
  </si>
  <si>
    <t>Kevin Marquess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</si>
</sst>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2" borderId="1" xfId="0" applyFill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4"/>
  <sheetViews>
    <sheetView tabSelected="1" workbookViewId="0" topLeftCell="R41">
      <selection activeCell="W53" sqref="W53"/>
    </sheetView>
  </sheetViews>
  <sheetFormatPr defaultColWidth="9.140625" defaultRowHeight="12.75"/>
  <cols>
    <col min="2" max="2" width="19.28125" style="0" customWidth="1"/>
    <col min="3" max="3" width="31.00390625" style="0" customWidth="1"/>
    <col min="19" max="19" width="12.00390625" style="0" customWidth="1"/>
    <col min="32" max="33" width="16.421875" style="8" customWidth="1"/>
    <col min="34" max="34" width="22.140625" style="8" customWidth="1"/>
    <col min="35" max="35" width="9.00390625" style="0" customWidth="1"/>
  </cols>
  <sheetData>
    <row r="1" ht="15.75">
      <c r="O1" t="s">
        <v>33</v>
      </c>
    </row>
    <row r="2" spans="2:3" ht="18">
      <c r="B2" s="1" t="s">
        <v>32</v>
      </c>
      <c r="C2" s="2"/>
    </row>
    <row r="3" ht="15.75">
      <c r="C3" s="2"/>
    </row>
    <row r="4" spans="2:3" ht="15.75">
      <c r="B4" t="s">
        <v>0</v>
      </c>
      <c r="C4" s="2"/>
    </row>
    <row r="5" spans="2:3" ht="15.75">
      <c r="B5" t="s">
        <v>1</v>
      </c>
      <c r="C5" s="2"/>
    </row>
    <row r="6" ht="15.75">
      <c r="C6" s="2"/>
    </row>
    <row r="8" spans="3:35" ht="15.75">
      <c r="C8" s="3" t="s">
        <v>2</v>
      </c>
      <c r="D8" s="4" t="s">
        <v>3</v>
      </c>
      <c r="AF8" s="8" t="s">
        <v>31</v>
      </c>
      <c r="AI8" s="4" t="s">
        <v>54</v>
      </c>
    </row>
    <row r="9" spans="2:35" ht="26.25">
      <c r="B9" s="5" t="s">
        <v>4</v>
      </c>
      <c r="C9" s="2" t="s">
        <v>34</v>
      </c>
      <c r="D9">
        <v>30</v>
      </c>
      <c r="E9" s="7">
        <v>3</v>
      </c>
      <c r="G9" s="7">
        <v>15</v>
      </c>
      <c r="H9">
        <v>5</v>
      </c>
      <c r="I9">
        <v>5</v>
      </c>
      <c r="K9">
        <v>10</v>
      </c>
      <c r="L9">
        <v>10</v>
      </c>
      <c r="M9">
        <v>10</v>
      </c>
      <c r="O9">
        <v>15</v>
      </c>
      <c r="P9">
        <v>10</v>
      </c>
      <c r="Q9">
        <v>10</v>
      </c>
      <c r="R9">
        <v>15</v>
      </c>
      <c r="T9">
        <v>10</v>
      </c>
      <c r="U9">
        <v>20</v>
      </c>
      <c r="V9">
        <v>10</v>
      </c>
      <c r="W9">
        <v>4</v>
      </c>
      <c r="X9">
        <v>20</v>
      </c>
      <c r="Y9">
        <v>10</v>
      </c>
      <c r="AA9">
        <v>10</v>
      </c>
      <c r="AB9">
        <v>1</v>
      </c>
      <c r="AC9">
        <v>10</v>
      </c>
      <c r="AD9">
        <v>30</v>
      </c>
      <c r="AE9">
        <v>10</v>
      </c>
      <c r="AF9" s="8">
        <f aca="true" t="shared" si="0" ref="AF9:AF48">SUM(D9:AE9)</f>
        <v>273</v>
      </c>
      <c r="AH9" s="2" t="s">
        <v>34</v>
      </c>
      <c r="AI9" s="11">
        <f aca="true" t="shared" si="1" ref="AI9:AI48">AF9/(SUM(D$53:AE$53)+0.0001)</f>
        <v>9.74996517869579</v>
      </c>
    </row>
    <row r="10" spans="3:35" ht="26.25">
      <c r="C10" s="2" t="s">
        <v>35</v>
      </c>
      <c r="E10" s="7">
        <v>3</v>
      </c>
      <c r="F10">
        <v>3</v>
      </c>
      <c r="G10" s="7">
        <v>0.5</v>
      </c>
      <c r="I10">
        <v>4</v>
      </c>
      <c r="P10">
        <v>5</v>
      </c>
      <c r="W10">
        <v>1</v>
      </c>
      <c r="Y10">
        <v>5</v>
      </c>
      <c r="Z10">
        <v>5</v>
      </c>
      <c r="AB10">
        <v>5</v>
      </c>
      <c r="AC10">
        <v>2</v>
      </c>
      <c r="AD10">
        <v>2</v>
      </c>
      <c r="AE10">
        <v>5</v>
      </c>
      <c r="AF10" s="8">
        <f t="shared" si="0"/>
        <v>40.5</v>
      </c>
      <c r="AH10" s="2" t="s">
        <v>35</v>
      </c>
      <c r="AI10" s="11">
        <f t="shared" si="1"/>
        <v>1.4464234056306942</v>
      </c>
    </row>
    <row r="11" spans="3:35" ht="26.25">
      <c r="C11" s="2" t="s">
        <v>36</v>
      </c>
      <c r="E11" s="7"/>
      <c r="F11">
        <v>3</v>
      </c>
      <c r="G11" s="7">
        <v>0.5</v>
      </c>
      <c r="I11">
        <v>1</v>
      </c>
      <c r="P11">
        <v>0</v>
      </c>
      <c r="W11">
        <v>1</v>
      </c>
      <c r="Y11">
        <v>5</v>
      </c>
      <c r="AB11">
        <v>5</v>
      </c>
      <c r="AC11">
        <v>2</v>
      </c>
      <c r="AD11">
        <v>0</v>
      </c>
      <c r="AE11">
        <v>0</v>
      </c>
      <c r="AF11" s="8">
        <f t="shared" si="0"/>
        <v>17.5</v>
      </c>
      <c r="AH11" s="2" t="s">
        <v>36</v>
      </c>
      <c r="AI11" s="11">
        <f t="shared" si="1"/>
        <v>0.6249977678651147</v>
      </c>
    </row>
    <row r="12" spans="3:35" ht="15.75">
      <c r="C12" s="2" t="s">
        <v>37</v>
      </c>
      <c r="E12" s="7">
        <v>3</v>
      </c>
      <c r="F12">
        <v>3</v>
      </c>
      <c r="G12" s="7">
        <v>0.5</v>
      </c>
      <c r="I12">
        <v>4</v>
      </c>
      <c r="P12">
        <v>5</v>
      </c>
      <c r="S12">
        <v>50</v>
      </c>
      <c r="W12">
        <v>5</v>
      </c>
      <c r="Y12">
        <v>10</v>
      </c>
      <c r="Z12">
        <v>5</v>
      </c>
      <c r="AB12">
        <v>5</v>
      </c>
      <c r="AC12">
        <v>2</v>
      </c>
      <c r="AD12">
        <v>0</v>
      </c>
      <c r="AE12">
        <v>5</v>
      </c>
      <c r="AF12" s="8">
        <f t="shared" si="0"/>
        <v>97.5</v>
      </c>
      <c r="AH12" s="2" t="s">
        <v>37</v>
      </c>
      <c r="AI12" s="11">
        <f t="shared" si="1"/>
        <v>3.482130420962782</v>
      </c>
    </row>
    <row r="13" spans="3:35" ht="15.75">
      <c r="C13" s="2" t="s">
        <v>38</v>
      </c>
      <c r="E13" s="7"/>
      <c r="G13" s="7">
        <v>0.5</v>
      </c>
      <c r="H13">
        <v>5</v>
      </c>
      <c r="I13">
        <v>4</v>
      </c>
      <c r="P13">
        <v>2</v>
      </c>
      <c r="Q13">
        <v>10</v>
      </c>
      <c r="W13">
        <v>3</v>
      </c>
      <c r="Y13" t="s">
        <v>73</v>
      </c>
      <c r="Z13">
        <v>15</v>
      </c>
      <c r="AB13">
        <v>3</v>
      </c>
      <c r="AC13">
        <v>2</v>
      </c>
      <c r="AD13">
        <v>0</v>
      </c>
      <c r="AE13">
        <v>2</v>
      </c>
      <c r="AF13" s="8">
        <f t="shared" si="0"/>
        <v>46.5</v>
      </c>
      <c r="AH13" s="2" t="s">
        <v>38</v>
      </c>
      <c r="AI13" s="11">
        <f t="shared" si="1"/>
        <v>1.6607083546130192</v>
      </c>
    </row>
    <row r="14" spans="3:35" ht="15.75">
      <c r="C14" s="2" t="s">
        <v>39</v>
      </c>
      <c r="E14" s="7">
        <v>15</v>
      </c>
      <c r="F14">
        <v>2</v>
      </c>
      <c r="G14" s="7">
        <v>0</v>
      </c>
      <c r="H14">
        <v>5</v>
      </c>
      <c r="I14">
        <v>5</v>
      </c>
      <c r="J14">
        <v>25</v>
      </c>
      <c r="K14">
        <v>20</v>
      </c>
      <c r="L14">
        <v>10</v>
      </c>
      <c r="M14">
        <v>10</v>
      </c>
      <c r="P14">
        <v>10</v>
      </c>
      <c r="Q14">
        <v>10</v>
      </c>
      <c r="S14">
        <v>50</v>
      </c>
      <c r="U14">
        <v>15</v>
      </c>
      <c r="V14">
        <v>5</v>
      </c>
      <c r="W14">
        <v>10</v>
      </c>
      <c r="X14">
        <v>20</v>
      </c>
      <c r="Y14">
        <v>10</v>
      </c>
      <c r="Z14">
        <v>5</v>
      </c>
      <c r="AA14">
        <v>5</v>
      </c>
      <c r="AB14">
        <v>3</v>
      </c>
      <c r="AC14">
        <v>2</v>
      </c>
      <c r="AD14">
        <v>1</v>
      </c>
      <c r="AE14">
        <v>10</v>
      </c>
      <c r="AF14" s="8">
        <f t="shared" si="0"/>
        <v>248</v>
      </c>
      <c r="AH14" s="2" t="s">
        <v>39</v>
      </c>
      <c r="AI14" s="11">
        <f t="shared" si="1"/>
        <v>8.85711122460277</v>
      </c>
    </row>
    <row r="15" spans="3:35" ht="15.75">
      <c r="C15" s="2" t="s">
        <v>5</v>
      </c>
      <c r="E15" s="7">
        <v>2</v>
      </c>
      <c r="G15" s="7">
        <v>0</v>
      </c>
      <c r="I15">
        <v>5</v>
      </c>
      <c r="J15">
        <v>25</v>
      </c>
      <c r="K15">
        <v>30</v>
      </c>
      <c r="L15">
        <v>20</v>
      </c>
      <c r="O15">
        <v>15</v>
      </c>
      <c r="P15">
        <v>0</v>
      </c>
      <c r="R15">
        <v>15</v>
      </c>
      <c r="U15">
        <v>30</v>
      </c>
      <c r="V15">
        <v>10</v>
      </c>
      <c r="W15">
        <v>10</v>
      </c>
      <c r="X15">
        <v>20</v>
      </c>
      <c r="Y15" t="s">
        <v>73</v>
      </c>
      <c r="Z15">
        <v>15</v>
      </c>
      <c r="AB15">
        <v>2</v>
      </c>
      <c r="AC15">
        <v>2</v>
      </c>
      <c r="AD15">
        <v>0</v>
      </c>
      <c r="AE15">
        <v>0</v>
      </c>
      <c r="AF15" s="8">
        <f t="shared" si="0"/>
        <v>201</v>
      </c>
      <c r="AH15" s="2" t="s">
        <v>5</v>
      </c>
      <c r="AI15" s="11">
        <f t="shared" si="1"/>
        <v>7.17854579090789</v>
      </c>
    </row>
    <row r="16" spans="3:35" ht="15.75">
      <c r="C16" s="2" t="s">
        <v>6</v>
      </c>
      <c r="E16" s="7">
        <v>5</v>
      </c>
      <c r="F16">
        <v>1</v>
      </c>
      <c r="G16" s="7">
        <v>4</v>
      </c>
      <c r="I16">
        <v>1</v>
      </c>
      <c r="P16">
        <v>0</v>
      </c>
      <c r="W16">
        <v>5</v>
      </c>
      <c r="Y16">
        <v>10</v>
      </c>
      <c r="AB16">
        <v>2</v>
      </c>
      <c r="AC16">
        <v>2</v>
      </c>
      <c r="AD16">
        <v>5</v>
      </c>
      <c r="AE16">
        <v>0</v>
      </c>
      <c r="AF16" s="8">
        <f t="shared" si="0"/>
        <v>35</v>
      </c>
      <c r="AH16" s="2" t="s">
        <v>6</v>
      </c>
      <c r="AI16" s="11">
        <f t="shared" si="1"/>
        <v>1.2499955357302295</v>
      </c>
    </row>
    <row r="17" spans="3:35" ht="15.75">
      <c r="C17" s="2" t="s">
        <v>7</v>
      </c>
      <c r="E17" s="7"/>
      <c r="F17">
        <v>1</v>
      </c>
      <c r="G17" s="7">
        <v>4</v>
      </c>
      <c r="H17">
        <v>20</v>
      </c>
      <c r="I17">
        <v>1</v>
      </c>
      <c r="M17">
        <v>10</v>
      </c>
      <c r="O17">
        <v>15</v>
      </c>
      <c r="P17">
        <v>0</v>
      </c>
      <c r="Q17">
        <v>10</v>
      </c>
      <c r="R17">
        <v>15</v>
      </c>
      <c r="W17">
        <v>5</v>
      </c>
      <c r="Y17" t="s">
        <v>73</v>
      </c>
      <c r="AB17">
        <v>2</v>
      </c>
      <c r="AC17">
        <v>0</v>
      </c>
      <c r="AD17">
        <v>21</v>
      </c>
      <c r="AE17">
        <v>0</v>
      </c>
      <c r="AF17" s="8">
        <f t="shared" si="0"/>
        <v>104</v>
      </c>
      <c r="AH17" s="2" t="s">
        <v>7</v>
      </c>
      <c r="AI17" s="11">
        <f t="shared" si="1"/>
        <v>3.714272449026968</v>
      </c>
    </row>
    <row r="18" spans="3:35" ht="15.75">
      <c r="C18" s="2" t="s">
        <v>8</v>
      </c>
      <c r="E18" s="7">
        <v>7</v>
      </c>
      <c r="F18">
        <v>1</v>
      </c>
      <c r="G18" s="7">
        <v>4</v>
      </c>
      <c r="I18">
        <v>1</v>
      </c>
      <c r="O18">
        <v>5</v>
      </c>
      <c r="P18">
        <v>0</v>
      </c>
      <c r="R18">
        <v>5</v>
      </c>
      <c r="V18">
        <v>10</v>
      </c>
      <c r="W18">
        <v>7</v>
      </c>
      <c r="Y18" t="s">
        <v>73</v>
      </c>
      <c r="AB18">
        <v>2</v>
      </c>
      <c r="AC18">
        <v>2</v>
      </c>
      <c r="AD18">
        <v>0</v>
      </c>
      <c r="AE18">
        <v>0</v>
      </c>
      <c r="AF18" s="8">
        <f t="shared" si="0"/>
        <v>44</v>
      </c>
      <c r="AH18" s="2" t="s">
        <v>8</v>
      </c>
      <c r="AI18" s="11">
        <f t="shared" si="1"/>
        <v>1.5714229592037172</v>
      </c>
    </row>
    <row r="19" spans="3:35" ht="15.75">
      <c r="C19" s="2" t="s">
        <v>9</v>
      </c>
      <c r="E19" s="7">
        <v>2</v>
      </c>
      <c r="F19">
        <v>1</v>
      </c>
      <c r="G19" s="7">
        <v>4</v>
      </c>
      <c r="H19">
        <v>5</v>
      </c>
      <c r="I19">
        <v>1</v>
      </c>
      <c r="O19">
        <v>10</v>
      </c>
      <c r="P19">
        <v>0</v>
      </c>
      <c r="R19">
        <v>10</v>
      </c>
      <c r="W19">
        <v>1</v>
      </c>
      <c r="Y19" t="s">
        <v>73</v>
      </c>
      <c r="AB19">
        <v>5</v>
      </c>
      <c r="AC19">
        <v>2</v>
      </c>
      <c r="AD19">
        <v>2</v>
      </c>
      <c r="AE19">
        <v>0</v>
      </c>
      <c r="AF19" s="8">
        <f t="shared" si="0"/>
        <v>43</v>
      </c>
      <c r="AH19" s="2" t="s">
        <v>9</v>
      </c>
      <c r="AI19" s="11">
        <f t="shared" si="1"/>
        <v>1.5357088010399964</v>
      </c>
    </row>
    <row r="20" spans="3:35" ht="15.75">
      <c r="C20" s="2" t="s">
        <v>10</v>
      </c>
      <c r="E20" s="7">
        <v>5</v>
      </c>
      <c r="F20">
        <v>1</v>
      </c>
      <c r="G20" s="7">
        <v>1</v>
      </c>
      <c r="H20">
        <v>5</v>
      </c>
      <c r="I20">
        <v>4</v>
      </c>
      <c r="P20">
        <v>10</v>
      </c>
      <c r="Q20">
        <v>10</v>
      </c>
      <c r="T20">
        <v>5</v>
      </c>
      <c r="W20">
        <v>1</v>
      </c>
      <c r="Y20" t="s">
        <v>73</v>
      </c>
      <c r="AB20">
        <v>5</v>
      </c>
      <c r="AC20">
        <v>2</v>
      </c>
      <c r="AD20">
        <v>0</v>
      </c>
      <c r="AE20">
        <v>10</v>
      </c>
      <c r="AF20" s="8">
        <f t="shared" si="0"/>
        <v>59</v>
      </c>
      <c r="AH20" s="2" t="s">
        <v>10</v>
      </c>
      <c r="AI20" s="11">
        <f t="shared" si="1"/>
        <v>2.1071353316595296</v>
      </c>
    </row>
    <row r="21" spans="2:35" ht="26.25">
      <c r="B21" s="5" t="s">
        <v>11</v>
      </c>
      <c r="C21" s="2" t="s">
        <v>12</v>
      </c>
      <c r="E21" s="7">
        <v>5</v>
      </c>
      <c r="G21" s="7">
        <v>1</v>
      </c>
      <c r="I21">
        <v>2</v>
      </c>
      <c r="J21">
        <v>25</v>
      </c>
      <c r="K21">
        <v>10</v>
      </c>
      <c r="T21">
        <v>7.5</v>
      </c>
      <c r="W21">
        <v>2</v>
      </c>
      <c r="Y21" t="s">
        <v>73</v>
      </c>
      <c r="AB21">
        <v>3</v>
      </c>
      <c r="AC21">
        <v>2</v>
      </c>
      <c r="AD21">
        <v>2</v>
      </c>
      <c r="AF21" s="8">
        <f t="shared" si="0"/>
        <v>59.5</v>
      </c>
      <c r="AH21" s="2" t="s">
        <v>12</v>
      </c>
      <c r="AI21" s="11">
        <f t="shared" si="1"/>
        <v>2.1249924107413904</v>
      </c>
    </row>
    <row r="22" spans="3:35" ht="15.75">
      <c r="C22" s="2" t="s">
        <v>40</v>
      </c>
      <c r="E22" s="7"/>
      <c r="G22" s="7">
        <v>0</v>
      </c>
      <c r="I22">
        <v>1</v>
      </c>
      <c r="T22">
        <v>5</v>
      </c>
      <c r="W22">
        <v>0</v>
      </c>
      <c r="Y22" t="s">
        <v>73</v>
      </c>
      <c r="Z22">
        <v>5</v>
      </c>
      <c r="AB22">
        <v>3</v>
      </c>
      <c r="AC22">
        <v>2</v>
      </c>
      <c r="AD22">
        <v>1</v>
      </c>
      <c r="AF22" s="8">
        <f t="shared" si="0"/>
        <v>17</v>
      </c>
      <c r="AH22" s="2" t="s">
        <v>40</v>
      </c>
      <c r="AI22" s="11">
        <f t="shared" si="1"/>
        <v>0.6071406887832543</v>
      </c>
    </row>
    <row r="23" spans="3:35" ht="39">
      <c r="C23" s="2" t="s">
        <v>13</v>
      </c>
      <c r="D23">
        <v>3</v>
      </c>
      <c r="E23" s="7">
        <v>5</v>
      </c>
      <c r="F23">
        <v>2</v>
      </c>
      <c r="G23" s="7">
        <v>5</v>
      </c>
      <c r="H23">
        <v>5</v>
      </c>
      <c r="I23">
        <v>1</v>
      </c>
      <c r="J23">
        <v>25</v>
      </c>
      <c r="K23">
        <v>15</v>
      </c>
      <c r="T23">
        <v>5</v>
      </c>
      <c r="V23">
        <v>5</v>
      </c>
      <c r="W23">
        <v>1</v>
      </c>
      <c r="Y23" t="s">
        <v>73</v>
      </c>
      <c r="AB23">
        <v>1</v>
      </c>
      <c r="AC23">
        <v>4</v>
      </c>
      <c r="AD23">
        <v>2</v>
      </c>
      <c r="AF23" s="8">
        <f t="shared" si="0"/>
        <v>79</v>
      </c>
      <c r="AH23" s="2" t="s">
        <v>13</v>
      </c>
      <c r="AI23" s="11">
        <f t="shared" si="1"/>
        <v>2.8214184949339467</v>
      </c>
    </row>
    <row r="24" spans="3:35" ht="15.75">
      <c r="C24" s="2" t="s">
        <v>14</v>
      </c>
      <c r="E24" s="7"/>
      <c r="F24">
        <v>2</v>
      </c>
      <c r="G24" s="7">
        <v>0</v>
      </c>
      <c r="I24">
        <v>1</v>
      </c>
      <c r="T24">
        <v>5</v>
      </c>
      <c r="W24">
        <v>1</v>
      </c>
      <c r="Y24" t="s">
        <v>73</v>
      </c>
      <c r="Z24">
        <v>5</v>
      </c>
      <c r="AB24">
        <v>1</v>
      </c>
      <c r="AC24">
        <v>2</v>
      </c>
      <c r="AF24" s="8">
        <f t="shared" si="0"/>
        <v>17</v>
      </c>
      <c r="AH24" s="2" t="s">
        <v>14</v>
      </c>
      <c r="AI24" s="11">
        <f t="shared" si="1"/>
        <v>0.6071406887832543</v>
      </c>
    </row>
    <row r="25" spans="3:35" ht="26.25">
      <c r="C25" s="2" t="s">
        <v>15</v>
      </c>
      <c r="E25" s="7">
        <v>5</v>
      </c>
      <c r="F25">
        <v>10</v>
      </c>
      <c r="G25" s="7">
        <v>15</v>
      </c>
      <c r="H25">
        <v>5</v>
      </c>
      <c r="I25">
        <v>3</v>
      </c>
      <c r="L25">
        <v>10</v>
      </c>
      <c r="M25">
        <v>10</v>
      </c>
      <c r="T25">
        <v>5</v>
      </c>
      <c r="V25">
        <v>10</v>
      </c>
      <c r="W25">
        <v>2</v>
      </c>
      <c r="Y25">
        <v>10</v>
      </c>
      <c r="AB25">
        <v>3</v>
      </c>
      <c r="AC25">
        <v>4</v>
      </c>
      <c r="AD25">
        <v>0</v>
      </c>
      <c r="AF25" s="8">
        <f t="shared" si="0"/>
        <v>92</v>
      </c>
      <c r="AH25" s="2" t="s">
        <v>15</v>
      </c>
      <c r="AI25" s="11">
        <f t="shared" si="1"/>
        <v>3.2857025510623177</v>
      </c>
    </row>
    <row r="26" spans="3:35" ht="26.25">
      <c r="C26" s="2" t="s">
        <v>41</v>
      </c>
      <c r="D26">
        <v>10</v>
      </c>
      <c r="E26" s="7"/>
      <c r="F26">
        <v>10</v>
      </c>
      <c r="G26" s="7">
        <v>0</v>
      </c>
      <c r="H26">
        <v>5</v>
      </c>
      <c r="I26">
        <v>5</v>
      </c>
      <c r="O26">
        <v>15</v>
      </c>
      <c r="R26">
        <v>15</v>
      </c>
      <c r="T26">
        <v>2.5</v>
      </c>
      <c r="V26">
        <v>5</v>
      </c>
      <c r="W26">
        <v>3</v>
      </c>
      <c r="Y26" t="s">
        <v>73</v>
      </c>
      <c r="Z26">
        <v>5</v>
      </c>
      <c r="AA26">
        <v>80</v>
      </c>
      <c r="AB26">
        <v>2</v>
      </c>
      <c r="AC26">
        <v>4</v>
      </c>
      <c r="AD26">
        <v>10</v>
      </c>
      <c r="AF26" s="8">
        <f t="shared" si="0"/>
        <v>171.5</v>
      </c>
      <c r="AH26" s="2" t="s">
        <v>41</v>
      </c>
      <c r="AI26" s="11">
        <f t="shared" si="1"/>
        <v>6.124978125078124</v>
      </c>
    </row>
    <row r="27" spans="3:35" ht="15.75">
      <c r="C27" s="2" t="s">
        <v>16</v>
      </c>
      <c r="E27" s="7"/>
      <c r="F27">
        <v>5</v>
      </c>
      <c r="G27" s="7">
        <v>0</v>
      </c>
      <c r="I27">
        <v>3</v>
      </c>
      <c r="W27">
        <v>0</v>
      </c>
      <c r="Y27" t="s">
        <v>73</v>
      </c>
      <c r="AB27">
        <v>1</v>
      </c>
      <c r="AC27">
        <v>2</v>
      </c>
      <c r="AD27">
        <v>1</v>
      </c>
      <c r="AF27" s="8">
        <f t="shared" si="0"/>
        <v>12</v>
      </c>
      <c r="AH27" s="2" t="s">
        <v>16</v>
      </c>
      <c r="AI27" s="11">
        <f t="shared" si="1"/>
        <v>0.4285698979646501</v>
      </c>
    </row>
    <row r="28" spans="3:35" ht="15.75">
      <c r="C28" s="2" t="s">
        <v>17</v>
      </c>
      <c r="E28" s="7">
        <v>5</v>
      </c>
      <c r="F28">
        <v>1</v>
      </c>
      <c r="G28" s="7">
        <v>0</v>
      </c>
      <c r="I28">
        <v>1</v>
      </c>
      <c r="Q28">
        <v>10</v>
      </c>
      <c r="W28">
        <v>0</v>
      </c>
      <c r="Y28" t="s">
        <v>73</v>
      </c>
      <c r="AB28">
        <v>0</v>
      </c>
      <c r="AC28">
        <v>2</v>
      </c>
      <c r="AD28">
        <v>0</v>
      </c>
      <c r="AF28" s="8">
        <f t="shared" si="0"/>
        <v>19</v>
      </c>
      <c r="AH28" s="2" t="s">
        <v>17</v>
      </c>
      <c r="AI28" s="11">
        <f t="shared" si="1"/>
        <v>0.6785690051106961</v>
      </c>
    </row>
    <row r="29" spans="3:35" ht="26.25">
      <c r="C29" s="2" t="s">
        <v>42</v>
      </c>
      <c r="D29">
        <v>10</v>
      </c>
      <c r="E29" s="7">
        <v>5</v>
      </c>
      <c r="G29" s="7">
        <v>3</v>
      </c>
      <c r="I29">
        <v>3</v>
      </c>
      <c r="L29">
        <v>10</v>
      </c>
      <c r="M29">
        <v>10</v>
      </c>
      <c r="Q29">
        <v>5</v>
      </c>
      <c r="W29">
        <v>0</v>
      </c>
      <c r="Y29" t="s">
        <v>73</v>
      </c>
      <c r="AB29">
        <v>1</v>
      </c>
      <c r="AC29">
        <v>2</v>
      </c>
      <c r="AD29">
        <v>0</v>
      </c>
      <c r="AF29" s="8">
        <f t="shared" si="0"/>
        <v>49</v>
      </c>
      <c r="AH29" s="2" t="s">
        <v>42</v>
      </c>
      <c r="AI29" s="11">
        <f t="shared" si="1"/>
        <v>1.7499937500223213</v>
      </c>
    </row>
    <row r="30" spans="3:35" ht="15.75">
      <c r="C30" s="2" t="s">
        <v>43</v>
      </c>
      <c r="D30">
        <v>2</v>
      </c>
      <c r="E30" s="7">
        <v>4</v>
      </c>
      <c r="F30">
        <v>5</v>
      </c>
      <c r="G30" s="7">
        <v>10</v>
      </c>
      <c r="H30">
        <v>5</v>
      </c>
      <c r="I30">
        <v>3</v>
      </c>
      <c r="L30">
        <v>10</v>
      </c>
      <c r="M30">
        <v>10</v>
      </c>
      <c r="O30">
        <v>2</v>
      </c>
      <c r="R30">
        <v>2</v>
      </c>
      <c r="T30">
        <v>2.5</v>
      </c>
      <c r="U30">
        <v>5</v>
      </c>
      <c r="V30">
        <v>5</v>
      </c>
      <c r="W30">
        <v>3</v>
      </c>
      <c r="X30">
        <v>5</v>
      </c>
      <c r="Y30" t="s">
        <v>73</v>
      </c>
      <c r="AB30">
        <v>0</v>
      </c>
      <c r="AC30">
        <v>2</v>
      </c>
      <c r="AD30">
        <v>2</v>
      </c>
      <c r="AF30" s="8">
        <f t="shared" si="0"/>
        <v>77.5</v>
      </c>
      <c r="AH30" s="2" t="s">
        <v>43</v>
      </c>
      <c r="AI30" s="11">
        <f t="shared" si="1"/>
        <v>2.7678472576883655</v>
      </c>
    </row>
    <row r="31" spans="3:35" ht="15.75">
      <c r="C31" s="2" t="s">
        <v>44</v>
      </c>
      <c r="E31" s="7"/>
      <c r="F31">
        <v>4</v>
      </c>
      <c r="G31" s="7">
        <v>1</v>
      </c>
      <c r="I31">
        <v>4</v>
      </c>
      <c r="V31">
        <v>0</v>
      </c>
      <c r="W31">
        <v>0</v>
      </c>
      <c r="Y31" t="s">
        <v>73</v>
      </c>
      <c r="AB31">
        <v>1</v>
      </c>
      <c r="AC31">
        <v>3</v>
      </c>
      <c r="AD31">
        <v>1</v>
      </c>
      <c r="AF31" s="8">
        <f t="shared" si="0"/>
        <v>14</v>
      </c>
      <c r="AH31" s="2" t="s">
        <v>44</v>
      </c>
      <c r="AI31" s="11">
        <f t="shared" si="1"/>
        <v>0.4999982142920918</v>
      </c>
    </row>
    <row r="32" spans="3:35" ht="15.75">
      <c r="C32" s="2" t="s">
        <v>45</v>
      </c>
      <c r="E32" s="7"/>
      <c r="F32">
        <v>1</v>
      </c>
      <c r="G32" s="7">
        <v>0</v>
      </c>
      <c r="I32">
        <v>1</v>
      </c>
      <c r="W32">
        <v>0</v>
      </c>
      <c r="Y32" t="s">
        <v>73</v>
      </c>
      <c r="AB32">
        <v>1</v>
      </c>
      <c r="AC32">
        <v>0</v>
      </c>
      <c r="AD32">
        <v>0</v>
      </c>
      <c r="AF32" s="8">
        <f t="shared" si="0"/>
        <v>3</v>
      </c>
      <c r="AH32" s="2" t="s">
        <v>45</v>
      </c>
      <c r="AI32" s="11">
        <f t="shared" si="1"/>
        <v>0.10714247449116253</v>
      </c>
    </row>
    <row r="33" spans="3:35" ht="15.75">
      <c r="C33" s="2" t="s">
        <v>46</v>
      </c>
      <c r="E33" s="7"/>
      <c r="F33">
        <v>1</v>
      </c>
      <c r="G33" s="7">
        <v>0</v>
      </c>
      <c r="I33">
        <v>1</v>
      </c>
      <c r="W33">
        <v>0</v>
      </c>
      <c r="Y33" t="s">
        <v>73</v>
      </c>
      <c r="Z33">
        <v>5</v>
      </c>
      <c r="AB33">
        <v>2</v>
      </c>
      <c r="AC33">
        <v>3</v>
      </c>
      <c r="AD33">
        <v>0</v>
      </c>
      <c r="AF33" s="8">
        <f t="shared" si="0"/>
        <v>12</v>
      </c>
      <c r="AH33" s="2" t="s">
        <v>46</v>
      </c>
      <c r="AI33" s="11">
        <f t="shared" si="1"/>
        <v>0.4285698979646501</v>
      </c>
    </row>
    <row r="34" spans="3:35" ht="26.25">
      <c r="C34" s="2" t="s">
        <v>18</v>
      </c>
      <c r="E34" s="7"/>
      <c r="G34" s="7">
        <v>2</v>
      </c>
      <c r="I34">
        <v>3</v>
      </c>
      <c r="K34">
        <v>10</v>
      </c>
      <c r="W34">
        <v>0</v>
      </c>
      <c r="Y34" t="s">
        <v>73</v>
      </c>
      <c r="AB34">
        <v>4</v>
      </c>
      <c r="AC34">
        <v>3</v>
      </c>
      <c r="AD34">
        <v>2</v>
      </c>
      <c r="AF34" s="8">
        <f t="shared" si="0"/>
        <v>24</v>
      </c>
      <c r="AH34" s="2" t="s">
        <v>18</v>
      </c>
      <c r="AI34" s="11">
        <f t="shared" si="1"/>
        <v>0.8571397959293002</v>
      </c>
    </row>
    <row r="35" spans="3:35" ht="26.25">
      <c r="C35" s="2" t="s">
        <v>19</v>
      </c>
      <c r="D35">
        <v>10</v>
      </c>
      <c r="E35" s="7">
        <v>5</v>
      </c>
      <c r="G35" s="7">
        <v>5</v>
      </c>
      <c r="I35">
        <v>3</v>
      </c>
      <c r="M35">
        <v>10</v>
      </c>
      <c r="Q35">
        <v>5</v>
      </c>
      <c r="T35">
        <v>10</v>
      </c>
      <c r="U35">
        <v>5</v>
      </c>
      <c r="W35">
        <v>0</v>
      </c>
      <c r="X35">
        <v>5</v>
      </c>
      <c r="Y35" t="s">
        <v>73</v>
      </c>
      <c r="AB35">
        <v>1</v>
      </c>
      <c r="AC35">
        <v>2</v>
      </c>
      <c r="AD35">
        <v>2</v>
      </c>
      <c r="AF35" s="8">
        <f t="shared" si="0"/>
        <v>63</v>
      </c>
      <c r="AH35" s="2" t="s">
        <v>19</v>
      </c>
      <c r="AI35" s="11">
        <f t="shared" si="1"/>
        <v>2.2499919643144133</v>
      </c>
    </row>
    <row r="36" spans="3:35" ht="15.75">
      <c r="C36" s="2" t="s">
        <v>20</v>
      </c>
      <c r="E36" s="7"/>
      <c r="F36">
        <v>2</v>
      </c>
      <c r="G36" s="7">
        <v>0</v>
      </c>
      <c r="I36">
        <v>1</v>
      </c>
      <c r="Q36">
        <v>5</v>
      </c>
      <c r="T36">
        <v>5</v>
      </c>
      <c r="W36">
        <v>3</v>
      </c>
      <c r="Y36" t="s">
        <v>73</v>
      </c>
      <c r="Z36">
        <v>10</v>
      </c>
      <c r="AB36">
        <v>2</v>
      </c>
      <c r="AC36">
        <v>2</v>
      </c>
      <c r="AD36">
        <v>0</v>
      </c>
      <c r="AF36" s="8">
        <f t="shared" si="0"/>
        <v>30</v>
      </c>
      <c r="AH36" s="2" t="s">
        <v>20</v>
      </c>
      <c r="AI36" s="11">
        <f t="shared" si="1"/>
        <v>1.0714247449116254</v>
      </c>
    </row>
    <row r="37" spans="3:35" ht="15.75">
      <c r="C37" s="2" t="s">
        <v>47</v>
      </c>
      <c r="D37">
        <v>3</v>
      </c>
      <c r="E37" s="7">
        <v>7</v>
      </c>
      <c r="F37">
        <v>2</v>
      </c>
      <c r="G37" s="7">
        <v>0</v>
      </c>
      <c r="I37">
        <v>5</v>
      </c>
      <c r="Q37">
        <v>5</v>
      </c>
      <c r="T37">
        <v>5</v>
      </c>
      <c r="W37">
        <v>3</v>
      </c>
      <c r="Y37" t="s">
        <v>73</v>
      </c>
      <c r="Z37">
        <v>5</v>
      </c>
      <c r="AB37">
        <v>2</v>
      </c>
      <c r="AC37">
        <v>2</v>
      </c>
      <c r="AD37">
        <v>1</v>
      </c>
      <c r="AF37" s="8">
        <f t="shared" si="0"/>
        <v>40</v>
      </c>
      <c r="AH37" s="2" t="s">
        <v>47</v>
      </c>
      <c r="AI37" s="11">
        <f t="shared" si="1"/>
        <v>1.4285663265488338</v>
      </c>
    </row>
    <row r="38" spans="3:35" ht="15.75">
      <c r="C38" s="2" t="s">
        <v>21</v>
      </c>
      <c r="E38" s="7">
        <v>5</v>
      </c>
      <c r="F38">
        <v>8</v>
      </c>
      <c r="G38" s="7">
        <v>0</v>
      </c>
      <c r="H38">
        <v>5</v>
      </c>
      <c r="I38">
        <v>1</v>
      </c>
      <c r="W38">
        <v>6</v>
      </c>
      <c r="Y38" t="s">
        <v>73</v>
      </c>
      <c r="Z38">
        <v>10</v>
      </c>
      <c r="AB38">
        <v>2</v>
      </c>
      <c r="AC38">
        <v>3</v>
      </c>
      <c r="AD38">
        <v>1</v>
      </c>
      <c r="AF38" s="8">
        <f t="shared" si="0"/>
        <v>41</v>
      </c>
      <c r="AH38" s="2" t="s">
        <v>21</v>
      </c>
      <c r="AI38" s="11">
        <f t="shared" si="1"/>
        <v>1.4642804847125546</v>
      </c>
    </row>
    <row r="39" spans="2:35" ht="15.75">
      <c r="B39" s="5" t="s">
        <v>22</v>
      </c>
      <c r="C39" s="2" t="s">
        <v>23</v>
      </c>
      <c r="E39" s="7"/>
      <c r="F39">
        <v>1</v>
      </c>
      <c r="G39" s="7">
        <v>0</v>
      </c>
      <c r="I39">
        <v>1</v>
      </c>
      <c r="K39">
        <v>5</v>
      </c>
      <c r="O39">
        <v>5</v>
      </c>
      <c r="R39">
        <v>5</v>
      </c>
      <c r="T39">
        <v>5</v>
      </c>
      <c r="U39">
        <v>5</v>
      </c>
      <c r="W39">
        <v>0</v>
      </c>
      <c r="X39">
        <v>5</v>
      </c>
      <c r="Y39" t="s">
        <v>73</v>
      </c>
      <c r="AA39">
        <v>5</v>
      </c>
      <c r="AB39">
        <v>2</v>
      </c>
      <c r="AC39">
        <v>0</v>
      </c>
      <c r="AD39">
        <v>5</v>
      </c>
      <c r="AF39" s="8">
        <f t="shared" si="0"/>
        <v>44</v>
      </c>
      <c r="AH39" s="2" t="s">
        <v>23</v>
      </c>
      <c r="AI39" s="11">
        <f t="shared" si="1"/>
        <v>1.5714229592037172</v>
      </c>
    </row>
    <row r="40" spans="3:35" ht="26.25">
      <c r="C40" s="2" t="s">
        <v>48</v>
      </c>
      <c r="E40" s="7"/>
      <c r="F40">
        <v>10</v>
      </c>
      <c r="G40" s="7">
        <v>4</v>
      </c>
      <c r="H40">
        <v>5</v>
      </c>
      <c r="I40">
        <v>2</v>
      </c>
      <c r="L40">
        <v>10</v>
      </c>
      <c r="M40">
        <v>10</v>
      </c>
      <c r="Q40">
        <v>5</v>
      </c>
      <c r="T40">
        <v>5</v>
      </c>
      <c r="V40">
        <v>10</v>
      </c>
      <c r="W40">
        <v>2</v>
      </c>
      <c r="Y40" t="s">
        <v>73</v>
      </c>
      <c r="AB40">
        <v>4</v>
      </c>
      <c r="AC40">
        <v>3</v>
      </c>
      <c r="AF40" s="8">
        <f t="shared" si="0"/>
        <v>70</v>
      </c>
      <c r="AH40" s="2" t="s">
        <v>48</v>
      </c>
      <c r="AI40" s="11">
        <f t="shared" si="1"/>
        <v>2.499991071460459</v>
      </c>
    </row>
    <row r="41" spans="3:35" ht="26.25">
      <c r="C41" s="2" t="s">
        <v>49</v>
      </c>
      <c r="D41">
        <v>10</v>
      </c>
      <c r="E41" s="7"/>
      <c r="F41">
        <v>10</v>
      </c>
      <c r="G41" s="7">
        <v>0</v>
      </c>
      <c r="H41">
        <v>5</v>
      </c>
      <c r="I41">
        <v>5</v>
      </c>
      <c r="P41">
        <v>34</v>
      </c>
      <c r="Q41">
        <v>5</v>
      </c>
      <c r="T41">
        <v>10</v>
      </c>
      <c r="V41">
        <v>5</v>
      </c>
      <c r="W41">
        <v>4</v>
      </c>
      <c r="Y41" t="s">
        <v>73</v>
      </c>
      <c r="AB41">
        <v>3</v>
      </c>
      <c r="AC41">
        <v>2</v>
      </c>
      <c r="AD41">
        <v>2</v>
      </c>
      <c r="AE41">
        <v>34</v>
      </c>
      <c r="AF41" s="8">
        <f t="shared" si="0"/>
        <v>129</v>
      </c>
      <c r="AH41" s="2" t="s">
        <v>49</v>
      </c>
      <c r="AI41" s="11">
        <f t="shared" si="1"/>
        <v>4.607126403119989</v>
      </c>
    </row>
    <row r="42" spans="3:35" ht="15.75">
      <c r="C42" s="2" t="s">
        <v>24</v>
      </c>
      <c r="E42" s="7"/>
      <c r="G42" s="7">
        <v>0</v>
      </c>
      <c r="I42">
        <v>1</v>
      </c>
      <c r="P42">
        <v>0</v>
      </c>
      <c r="W42">
        <v>3</v>
      </c>
      <c r="X42">
        <v>10</v>
      </c>
      <c r="Y42">
        <v>10</v>
      </c>
      <c r="AB42">
        <v>3</v>
      </c>
      <c r="AC42">
        <v>2</v>
      </c>
      <c r="AD42">
        <v>1</v>
      </c>
      <c r="AE42">
        <v>0</v>
      </c>
      <c r="AF42" s="8">
        <f t="shared" si="0"/>
        <v>30</v>
      </c>
      <c r="AH42" s="2" t="s">
        <v>24</v>
      </c>
      <c r="AI42" s="11">
        <f t="shared" si="1"/>
        <v>1.0714247449116254</v>
      </c>
    </row>
    <row r="43" spans="3:35" ht="51.75">
      <c r="C43" s="2" t="s">
        <v>50</v>
      </c>
      <c r="D43">
        <v>10</v>
      </c>
      <c r="E43" s="7"/>
      <c r="G43" s="7">
        <v>10</v>
      </c>
      <c r="H43">
        <v>5</v>
      </c>
      <c r="I43">
        <v>1</v>
      </c>
      <c r="P43">
        <v>5</v>
      </c>
      <c r="T43">
        <v>2.5</v>
      </c>
      <c r="W43">
        <v>1</v>
      </c>
      <c r="Y43" t="s">
        <v>73</v>
      </c>
      <c r="AB43">
        <v>5</v>
      </c>
      <c r="AC43">
        <v>3</v>
      </c>
      <c r="AD43">
        <v>1</v>
      </c>
      <c r="AE43">
        <v>5</v>
      </c>
      <c r="AF43" s="8">
        <f t="shared" si="0"/>
        <v>48.5</v>
      </c>
      <c r="AH43" s="2" t="s">
        <v>50</v>
      </c>
      <c r="AI43" s="11">
        <f t="shared" si="1"/>
        <v>1.7321366709404609</v>
      </c>
    </row>
    <row r="44" spans="3:35" ht="26.25">
      <c r="C44" s="2" t="s">
        <v>51</v>
      </c>
      <c r="D44">
        <v>2</v>
      </c>
      <c r="E44" s="7"/>
      <c r="G44" s="7">
        <v>0</v>
      </c>
      <c r="I44">
        <v>1</v>
      </c>
      <c r="L44">
        <v>10</v>
      </c>
      <c r="M44">
        <v>10</v>
      </c>
      <c r="P44">
        <v>5</v>
      </c>
      <c r="V44">
        <v>10</v>
      </c>
      <c r="W44">
        <v>2</v>
      </c>
      <c r="Y44">
        <v>10</v>
      </c>
      <c r="AB44">
        <v>5</v>
      </c>
      <c r="AC44">
        <v>2</v>
      </c>
      <c r="AD44">
        <v>0</v>
      </c>
      <c r="AE44">
        <v>5</v>
      </c>
      <c r="AF44" s="8">
        <f t="shared" si="0"/>
        <v>62</v>
      </c>
      <c r="AH44" s="2" t="s">
        <v>51</v>
      </c>
      <c r="AI44" s="11">
        <f t="shared" si="1"/>
        <v>2.2142778061506925</v>
      </c>
    </row>
    <row r="45" spans="3:35" ht="15.75">
      <c r="C45" s="2" t="s">
        <v>25</v>
      </c>
      <c r="E45" s="7">
        <v>4</v>
      </c>
      <c r="F45">
        <v>8</v>
      </c>
      <c r="G45" s="7">
        <v>0</v>
      </c>
      <c r="H45">
        <v>5</v>
      </c>
      <c r="I45">
        <v>4</v>
      </c>
      <c r="O45">
        <v>10</v>
      </c>
      <c r="P45">
        <v>2</v>
      </c>
      <c r="R45">
        <v>10</v>
      </c>
      <c r="W45">
        <v>0</v>
      </c>
      <c r="Y45" t="s">
        <v>73</v>
      </c>
      <c r="Z45">
        <v>10</v>
      </c>
      <c r="AB45">
        <v>2</v>
      </c>
      <c r="AC45">
        <v>2</v>
      </c>
      <c r="AD45">
        <v>0</v>
      </c>
      <c r="AE45">
        <v>2</v>
      </c>
      <c r="AF45" s="8">
        <f t="shared" si="0"/>
        <v>59</v>
      </c>
      <c r="AH45" s="2" t="s">
        <v>25</v>
      </c>
      <c r="AI45" s="11">
        <f t="shared" si="1"/>
        <v>2.1071353316595296</v>
      </c>
    </row>
    <row r="46" spans="3:35" ht="15.75">
      <c r="C46" s="2" t="s">
        <v>26</v>
      </c>
      <c r="E46" s="7"/>
      <c r="G46" s="7">
        <v>0</v>
      </c>
      <c r="H46">
        <v>5</v>
      </c>
      <c r="I46">
        <v>1</v>
      </c>
      <c r="N46">
        <v>100</v>
      </c>
      <c r="P46">
        <v>0</v>
      </c>
      <c r="W46">
        <v>5</v>
      </c>
      <c r="Y46" t="s">
        <v>73</v>
      </c>
      <c r="AB46">
        <v>2</v>
      </c>
      <c r="AC46">
        <v>4</v>
      </c>
      <c r="AD46">
        <v>0</v>
      </c>
      <c r="AE46">
        <v>0</v>
      </c>
      <c r="AF46" s="8">
        <f t="shared" si="0"/>
        <v>117</v>
      </c>
      <c r="AH46" s="2" t="s">
        <v>26</v>
      </c>
      <c r="AI46" s="11">
        <f t="shared" si="1"/>
        <v>4.178556505155338</v>
      </c>
    </row>
    <row r="47" spans="3:35" ht="15.75">
      <c r="C47" s="2" t="s">
        <v>27</v>
      </c>
      <c r="E47" s="7"/>
      <c r="F47">
        <v>2</v>
      </c>
      <c r="G47" s="7">
        <v>0</v>
      </c>
      <c r="I47">
        <v>1</v>
      </c>
      <c r="P47">
        <v>10</v>
      </c>
      <c r="V47">
        <v>5</v>
      </c>
      <c r="W47">
        <v>3</v>
      </c>
      <c r="Y47">
        <v>10</v>
      </c>
      <c r="AB47">
        <v>2</v>
      </c>
      <c r="AC47">
        <v>4</v>
      </c>
      <c r="AD47">
        <v>0</v>
      </c>
      <c r="AE47">
        <v>10</v>
      </c>
      <c r="AF47" s="8">
        <f t="shared" si="0"/>
        <v>47</v>
      </c>
      <c r="AH47" s="2" t="s">
        <v>27</v>
      </c>
      <c r="AI47" s="11">
        <f t="shared" si="1"/>
        <v>1.6785654336948796</v>
      </c>
    </row>
    <row r="48" spans="3:35" ht="15.75">
      <c r="C48" s="2" t="s">
        <v>28</v>
      </c>
      <c r="D48">
        <v>10</v>
      </c>
      <c r="E48" s="7">
        <v>5</v>
      </c>
      <c r="G48" s="7">
        <v>10</v>
      </c>
      <c r="H48">
        <v>5</v>
      </c>
      <c r="I48">
        <v>5</v>
      </c>
      <c r="L48">
        <v>10</v>
      </c>
      <c r="M48">
        <v>10</v>
      </c>
      <c r="O48">
        <v>8</v>
      </c>
      <c r="P48">
        <v>2</v>
      </c>
      <c r="Q48">
        <v>10</v>
      </c>
      <c r="R48">
        <v>8</v>
      </c>
      <c r="T48">
        <v>10</v>
      </c>
      <c r="U48">
        <v>20</v>
      </c>
      <c r="V48">
        <v>10</v>
      </c>
      <c r="W48">
        <v>3</v>
      </c>
      <c r="X48">
        <v>15</v>
      </c>
      <c r="Y48">
        <v>10</v>
      </c>
      <c r="AB48">
        <v>2</v>
      </c>
      <c r="AC48">
        <v>4</v>
      </c>
      <c r="AD48">
        <v>5</v>
      </c>
      <c r="AE48">
        <v>2</v>
      </c>
      <c r="AF48" s="8">
        <f t="shared" si="0"/>
        <v>164</v>
      </c>
      <c r="AH48" s="2" t="s">
        <v>28</v>
      </c>
      <c r="AI48" s="11">
        <f t="shared" si="1"/>
        <v>5.857121938850218</v>
      </c>
    </row>
    <row r="49" spans="3:35" ht="15.75">
      <c r="C49" s="2"/>
      <c r="AI49" s="4"/>
    </row>
    <row r="50" spans="3:35" ht="15.75">
      <c r="C50" s="2" t="s">
        <v>29</v>
      </c>
      <c r="D50">
        <f>SUM(D9:D48)</f>
        <v>100</v>
      </c>
      <c r="E50">
        <v>100</v>
      </c>
      <c r="F50">
        <v>100</v>
      </c>
      <c r="G50">
        <v>100</v>
      </c>
      <c r="H50">
        <v>100</v>
      </c>
      <c r="I50">
        <v>100</v>
      </c>
      <c r="J50">
        <v>100</v>
      </c>
      <c r="K50">
        <v>100</v>
      </c>
      <c r="L50">
        <v>100</v>
      </c>
      <c r="M50">
        <v>100</v>
      </c>
      <c r="N50">
        <v>100</v>
      </c>
      <c r="O50">
        <v>100</v>
      </c>
      <c r="P50">
        <v>100</v>
      </c>
      <c r="Q50">
        <v>100</v>
      </c>
      <c r="R50">
        <v>100</v>
      </c>
      <c r="S50">
        <v>100</v>
      </c>
      <c r="T50">
        <v>100</v>
      </c>
      <c r="U50">
        <v>100</v>
      </c>
      <c r="V50">
        <v>100</v>
      </c>
      <c r="W50">
        <v>100</v>
      </c>
      <c r="X50">
        <v>100</v>
      </c>
      <c r="Y50">
        <v>100</v>
      </c>
      <c r="Z50">
        <v>100</v>
      </c>
      <c r="AA50">
        <v>100</v>
      </c>
      <c r="AB50">
        <v>100</v>
      </c>
      <c r="AC50">
        <v>100</v>
      </c>
      <c r="AD50">
        <v>100</v>
      </c>
      <c r="AE50">
        <v>100</v>
      </c>
      <c r="AF50" s="8">
        <f>SUM(AF9:AF48)/(SUM(D53:AE53))</f>
        <v>100</v>
      </c>
      <c r="AI50" s="11">
        <f>SUM(AI9:AI48)</f>
        <v>99.99964285841837</v>
      </c>
    </row>
    <row r="52" spans="3:34" s="2" customFormat="1" ht="39">
      <c r="C52" s="6" t="s">
        <v>30</v>
      </c>
      <c r="D52" s="2" t="s">
        <v>52</v>
      </c>
      <c r="E52" s="2" t="s">
        <v>53</v>
      </c>
      <c r="F52" s="2" t="s">
        <v>55</v>
      </c>
      <c r="G52" s="2" t="s">
        <v>56</v>
      </c>
      <c r="H52" s="2" t="s">
        <v>57</v>
      </c>
      <c r="I52" s="2" t="s">
        <v>58</v>
      </c>
      <c r="J52" s="2" t="s">
        <v>79</v>
      </c>
      <c r="K52" s="2" t="s">
        <v>80</v>
      </c>
      <c r="L52" s="2" t="s">
        <v>59</v>
      </c>
      <c r="M52" s="2" t="s">
        <v>60</v>
      </c>
      <c r="N52" s="2" t="s">
        <v>61</v>
      </c>
      <c r="O52" s="2" t="s">
        <v>62</v>
      </c>
      <c r="P52" s="2" t="s">
        <v>63</v>
      </c>
      <c r="Q52" s="2" t="s">
        <v>64</v>
      </c>
      <c r="R52" s="2" t="s">
        <v>65</v>
      </c>
      <c r="S52" s="2" t="s">
        <v>66</v>
      </c>
      <c r="T52" s="2" t="s">
        <v>68</v>
      </c>
      <c r="U52" s="2" t="s">
        <v>70</v>
      </c>
      <c r="V52" s="2" t="s">
        <v>71</v>
      </c>
      <c r="W52" s="2" t="s">
        <v>82</v>
      </c>
      <c r="X52" s="2" t="s">
        <v>72</v>
      </c>
      <c r="Y52" s="2" t="s">
        <v>74</v>
      </c>
      <c r="Z52" s="2" t="s">
        <v>75</v>
      </c>
      <c r="AA52" s="2" t="s">
        <v>76</v>
      </c>
      <c r="AB52" s="2" t="s">
        <v>78</v>
      </c>
      <c r="AC52" s="2" t="s">
        <v>77</v>
      </c>
      <c r="AD52" s="2" t="s">
        <v>67</v>
      </c>
      <c r="AE52" s="2" t="s">
        <v>81</v>
      </c>
      <c r="AF52" s="9"/>
      <c r="AG52" s="9"/>
      <c r="AH52" s="9"/>
    </row>
    <row r="53" spans="4:34" ht="12.75">
      <c r="D53">
        <f aca="true" t="shared" si="2" ref="D53:AE53">IF(D52="",0,1)</f>
        <v>1</v>
      </c>
      <c r="E53">
        <f t="shared" si="2"/>
        <v>1</v>
      </c>
      <c r="F53">
        <f t="shared" si="2"/>
        <v>1</v>
      </c>
      <c r="G53">
        <f t="shared" si="2"/>
        <v>1</v>
      </c>
      <c r="H53">
        <f t="shared" si="2"/>
        <v>1</v>
      </c>
      <c r="I53">
        <f t="shared" si="2"/>
        <v>1</v>
      </c>
      <c r="J53">
        <f t="shared" si="2"/>
        <v>1</v>
      </c>
      <c r="K53">
        <f t="shared" si="2"/>
        <v>1</v>
      </c>
      <c r="L53">
        <f t="shared" si="2"/>
        <v>1</v>
      </c>
      <c r="M53">
        <f t="shared" si="2"/>
        <v>1</v>
      </c>
      <c r="N53">
        <f t="shared" si="2"/>
        <v>1</v>
      </c>
      <c r="O53">
        <f t="shared" si="2"/>
        <v>1</v>
      </c>
      <c r="P53">
        <f t="shared" si="2"/>
        <v>1</v>
      </c>
      <c r="Q53">
        <f t="shared" si="2"/>
        <v>1</v>
      </c>
      <c r="R53">
        <f t="shared" si="2"/>
        <v>1</v>
      </c>
      <c r="S53">
        <f t="shared" si="2"/>
        <v>1</v>
      </c>
      <c r="T53">
        <f t="shared" si="2"/>
        <v>1</v>
      </c>
      <c r="U53">
        <f t="shared" si="2"/>
        <v>1</v>
      </c>
      <c r="V53">
        <f t="shared" si="2"/>
        <v>1</v>
      </c>
      <c r="W53">
        <f t="shared" si="2"/>
        <v>1</v>
      </c>
      <c r="X53">
        <f t="shared" si="2"/>
        <v>1</v>
      </c>
      <c r="Y53">
        <f t="shared" si="2"/>
        <v>1</v>
      </c>
      <c r="Z53">
        <f t="shared" si="2"/>
        <v>1</v>
      </c>
      <c r="AA53">
        <f t="shared" si="2"/>
        <v>1</v>
      </c>
      <c r="AB53">
        <f t="shared" si="2"/>
        <v>1</v>
      </c>
      <c r="AC53">
        <f t="shared" si="2"/>
        <v>1</v>
      </c>
      <c r="AD53">
        <f t="shared" si="2"/>
        <v>1</v>
      </c>
      <c r="AE53">
        <f t="shared" si="2"/>
        <v>1</v>
      </c>
      <c r="AF53" s="10"/>
      <c r="AG53" s="10"/>
      <c r="AH53" s="10" t="s">
        <v>69</v>
      </c>
    </row>
    <row r="54" ht="15.75">
      <c r="AH54" s="12">
        <f>SUM(D53:AE53)</f>
        <v>28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DuVal</dc:creator>
  <cp:keywords/>
  <dc:description/>
  <cp:lastModifiedBy>Mary DuVal</cp:lastModifiedBy>
  <dcterms:created xsi:type="dcterms:W3CDTF">2000-05-06T16:29:03Z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