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435" windowWidth="13590" windowHeight="4380" activeTab="5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_Parse_In" localSheetId="3" hidden="1">'Monday'!$A$43:$A$60</definedName>
    <definedName name="_Parse_In" localSheetId="6" hidden="1">'Thursday'!$A$31:$A$46</definedName>
    <definedName name="_Parse_In" localSheetId="4" hidden="1">'Tuesday'!$A$33:$A$50</definedName>
    <definedName name="_Parse_Out" localSheetId="3" hidden="1">'Monday'!$A$62</definedName>
    <definedName name="_Parse_Out" localSheetId="6" hidden="1">'Thursday'!$A$48</definedName>
    <definedName name="_Parse_Out" localSheetId="4" hidden="1">'Tuesday'!$A$52</definedName>
    <definedName name="_xlnm.Print_Area" localSheetId="3">'Monday'!$A$1:$G$40</definedName>
    <definedName name="_xlnm.Print_Area" localSheetId="1">'Objectives'!$A$1:$A$14</definedName>
    <definedName name="_xlnm.Print_Area" localSheetId="2">'Sunday'!$A$1:$G$9</definedName>
    <definedName name="_xlnm.Print_Area" localSheetId="6">'Thursday'!$A$1:$G$33</definedName>
    <definedName name="_xlnm.Print_Area" localSheetId="4">'Tuesday'!$A$1:$G$38</definedName>
    <definedName name="_xlnm.Print_Area" localSheetId="5">'Wednesday'!$A$1:$G$29</definedName>
    <definedName name="PRINT_AREA_MI" localSheetId="6">'Thursday'!$A$1:$F$9</definedName>
    <definedName name="Print_Area_MI" localSheetId="6">'Thursday'!$A$1:$F$9</definedName>
    <definedName name="PRINT_AREA_MI" localSheetId="4">'Tuesday'!$A$1:$F$30</definedName>
    <definedName name="Print_Area_MI" localSheetId="4">'Tuesday'!$A$1:$F$30</definedName>
    <definedName name="Print_Area_MI">'Monday'!$A$3:$F$40</definedName>
  </definedNames>
  <calcPr fullCalcOnLoad="1"/>
</workbook>
</file>

<file path=xl/sharedStrings.xml><?xml version="1.0" encoding="utf-8"?>
<sst xmlns="http://schemas.openxmlformats.org/spreadsheetml/2006/main" count="572" uniqueCount="193">
  <si>
    <t>The grahic below describes the weekly seesion of the IEEE P802.15 In graphic format.</t>
  </si>
  <si>
    <t>TIMES</t>
  </si>
  <si>
    <t>SUNDAY</t>
  </si>
  <si>
    <t>MONDAY</t>
  </si>
  <si>
    <t>TUESDAY</t>
  </si>
  <si>
    <t>WEDNESDAY</t>
  </si>
  <si>
    <t>THURSDAY</t>
  </si>
  <si>
    <t>FRIDAY</t>
  </si>
  <si>
    <t>07:00-07:30</t>
  </si>
  <si>
    <t>Optional Meeting Time</t>
  </si>
  <si>
    <t>07:30-08:00</t>
  </si>
  <si>
    <t>08:00-08:30</t>
  </si>
  <si>
    <t>ExCom</t>
  </si>
  <si>
    <t>08:30-09:00</t>
  </si>
  <si>
    <t>09:00-09:30</t>
  </si>
  <si>
    <t>09:30-10:00</t>
  </si>
  <si>
    <t>10:00-10:30</t>
  </si>
  <si>
    <t>Break</t>
  </si>
  <si>
    <t>10:30-11:00</t>
  </si>
  <si>
    <t>802 Opening Plenary</t>
  </si>
  <si>
    <t>11:00-11:30</t>
  </si>
  <si>
    <t>11:30-12:00</t>
  </si>
  <si>
    <t>12:00-13:00</t>
  </si>
  <si>
    <t>Lunch</t>
  </si>
  <si>
    <t xml:space="preserve"> 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</si>
  <si>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</si>
  <si>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</si>
  <si>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</si>
  <si>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</si>
  <si>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</si>
  <si>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</si>
  <si>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</si>
  <si>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</si>
  <si>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</si>
  <si>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</si>
  <si>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</si>
  <si>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18:30-20:00</t>
  </si>
  <si>
    <t>Tut1</t>
  </si>
  <si>
    <t>Tut3</t>
  </si>
  <si>
    <t>Social</t>
  </si>
  <si>
    <t>20:00-21:30</t>
  </si>
  <si>
    <t>Tut2</t>
  </si>
  <si>
    <t>Tut4</t>
  </si>
  <si>
    <t>TG1=Task Group 1-Bluetooth</t>
  </si>
  <si>
    <t>TG2=Task Group 2-Coexistence</t>
  </si>
  <si>
    <t>MC=Marketing Committee</t>
  </si>
  <si>
    <t xml:space="preserve"> 9th IEEE 802.15 WPAN MEETING</t>
  </si>
  <si>
    <t>Hyatt Regency</t>
  </si>
  <si>
    <t>Tampa, FL</t>
  </si>
  <si>
    <t>Advisory Committee (10)</t>
  </si>
  <si>
    <t>Advisory Committee   (10)</t>
  </si>
  <si>
    <t>TG1 Ad Hoc (12)</t>
  </si>
  <si>
    <t>TG3 Ad Hoc (120)</t>
  </si>
  <si>
    <t>TG3 (120)</t>
  </si>
  <si>
    <t>TG3 Ad Hoc (40)</t>
  </si>
  <si>
    <t>TG1 (12)</t>
  </si>
  <si>
    <t>TG1 ad hoc (12)</t>
  </si>
  <si>
    <t>TG3 ad hoc (40)</t>
  </si>
  <si>
    <t>LRSG (20)</t>
  </si>
  <si>
    <t>TG2 small venue (20)</t>
  </si>
  <si>
    <t>TG2 (120)</t>
  </si>
  <si>
    <t>TG3=Task Group 3-High Rate</t>
  </si>
  <si>
    <t>R2SG=Radio2 Study Group</t>
  </si>
  <si>
    <t>LRSG=Low Rate Study Group</t>
  </si>
  <si>
    <t>802.15 WG Opening (150)</t>
  </si>
  <si>
    <t>802.15 WG Closing (150)</t>
  </si>
  <si>
    <t>802.15 WG (150)</t>
  </si>
  <si>
    <t>802.11/ 802.15 Joint Meeting (300)</t>
  </si>
  <si>
    <t>MC (40)</t>
  </si>
  <si>
    <t>R2SG (30)</t>
  </si>
  <si>
    <t>Optional Meeting</t>
  </si>
  <si>
    <t>START TIME</t>
  </si>
  <si>
    <t>1.</t>
  </si>
  <si>
    <t>*</t>
  </si>
  <si>
    <t>MEETING CALLED TO ORDER</t>
  </si>
  <si>
    <t xml:space="preserve"> -</t>
  </si>
  <si>
    <t>Category  (* = consent agenda)</t>
  </si>
  <si>
    <t>DT</t>
  </si>
  <si>
    <t>-</t>
  </si>
  <si>
    <t>HEBERLING</t>
  </si>
  <si>
    <t>1.5</t>
  </si>
  <si>
    <t>MI</t>
  </si>
  <si>
    <t>ADJOURN</t>
  </si>
  <si>
    <t>2.2</t>
  </si>
  <si>
    <t>GILB</t>
  </si>
  <si>
    <t>2.3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</si>
  <si>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</si>
  <si>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</si>
  <si>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</si>
  <si>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</si>
  <si>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</si>
  <si>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</si>
  <si>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1.2</t>
  </si>
  <si>
    <t>1.3</t>
  </si>
  <si>
    <t>DUVAL</t>
  </si>
  <si>
    <t>4.2</t>
  </si>
  <si>
    <t>KINNEY</t>
  </si>
  <si>
    <t>II</t>
  </si>
  <si>
    <t>REVIEW OBJECTIVES FOR THIS WEEK</t>
  </si>
  <si>
    <t>1.4</t>
  </si>
  <si>
    <t>2.4</t>
  </si>
  <si>
    <t>November 6-10, 2000</t>
  </si>
  <si>
    <t>Hyatt Regency, Tampa, FL, USA</t>
  </si>
  <si>
    <t>1- Summarize Conference Call results &amp; Straw vote on acceptance of work</t>
  </si>
  <si>
    <t>3- Vote to Reduce to one MAC/PHY</t>
  </si>
  <si>
    <t>4- Organize the writing of the Draft Standard</t>
  </si>
  <si>
    <t>5- Review interfaces between MAC/PHY etc.</t>
  </si>
  <si>
    <t xml:space="preserve">7- Review the BSIG / IEEE contract status </t>
  </si>
  <si>
    <t>TASK GROUP 3 OBJECTIVES FOR THIS MEETING:   (Ref: 00127r2P802.15)</t>
  </si>
  <si>
    <t>Sunday, November 5, 2000</t>
  </si>
  <si>
    <t>DISCUSS &amp; RESOLVE PHY ISSUES - AD HOC</t>
  </si>
  <si>
    <t xml:space="preserve"> TIMES FOR THIS SECTION ARE TO BE BETTER DEFINED IN THE NEXT FEW WEEKS.</t>
  </si>
  <si>
    <t>Monday, November 6, 2000</t>
  </si>
  <si>
    <t>Tuesday, November 7, 2000</t>
  </si>
  <si>
    <t>Wednesday, November 8, 2000</t>
  </si>
  <si>
    <t>Thursday, November 9, 2000</t>
  </si>
  <si>
    <t>BARR</t>
  </si>
  <si>
    <t>UPDATES FROM COMMITTEE LEADERS - MAC</t>
  </si>
  <si>
    <t>1.6</t>
  </si>
  <si>
    <t>REVIEW PROCESS FOR THIS WEEK</t>
  </si>
  <si>
    <t xml:space="preserve">APPROVE OR MODIFY AGENDA </t>
  </si>
  <si>
    <t>APPROVE / MODIFY MIN OF PREVIOUS MEETING (ref 00260r0P802.15)</t>
  </si>
  <si>
    <t>BREAK</t>
  </si>
  <si>
    <t>PANEL DISCUSSION FOR REMAINING MACS</t>
  </si>
  <si>
    <t>NOTE: AGENDA CAN EXPAND INTO THIS TIME IF WE HAVE EQUIPMENT OR TRAVEL PROBLEMS</t>
  </si>
  <si>
    <t>REVIEW PROCESS</t>
  </si>
  <si>
    <t>DINNER   -      NOTE: DINNER WILL COME AFTER  THE VOTE IS COMPLETED</t>
  </si>
  <si>
    <t>LUNCH</t>
  </si>
  <si>
    <t xml:space="preserve">LUNCH  </t>
  </si>
  <si>
    <t>BUFFER</t>
  </si>
  <si>
    <t>PANEL DISCUSSION</t>
  </si>
  <si>
    <t>BREAK -  LATE</t>
  </si>
  <si>
    <t>APPROVE JANUARY OBJECTIVES</t>
  </si>
  <si>
    <t>4</t>
  </si>
  <si>
    <t>4.1</t>
  </si>
  <si>
    <t>ASSIGN DRAFT TASKS</t>
  </si>
  <si>
    <t xml:space="preserve">6- Review and Analyze Call for Patents </t>
  </si>
  <si>
    <t>CALL FOR PATENTS</t>
  </si>
  <si>
    <t>REVIEW RECOMMENDATIONS MOTION</t>
  </si>
  <si>
    <t>FORM  AND APPROVE MOTIONS FOR WG SESSION</t>
  </si>
  <si>
    <t>MAC VOTE   #A (reduce from 4 to 3 proposals)</t>
  </si>
  <si>
    <t>MAC VOTE   #B (reduce from 3 to 2 proposals)</t>
  </si>
  <si>
    <t>MAC VOTE #C (reduce from 2 to 1 proposal)</t>
  </si>
  <si>
    <t>MAC FINAL PROPOSAL CONFIRMATION VOTE (Technical 75%)</t>
  </si>
  <si>
    <t>2.5</t>
  </si>
  <si>
    <t>PHY FINAL PROPOSAL CONFIRMATION VOTE (Technical 75%)</t>
  </si>
  <si>
    <t>BREAK -  LUNCH</t>
  </si>
  <si>
    <t>Nov 6-10, 2000</t>
  </si>
  <si>
    <t>R2SG (20)</t>
  </si>
  <si>
    <t>DISCUSS &amp; RESOLVE MAC ISSUES - AD HOC</t>
  </si>
  <si>
    <t>DISCUSS &amp; RESOLVE SYSTEM ISSUES - AD HOC</t>
  </si>
  <si>
    <t>RIOS</t>
  </si>
  <si>
    <t>RESOLUTION OF NO VOTES (IF NECESSARY TO GET 75%)</t>
  </si>
  <si>
    <t>VOTE INSTRUCTIONS</t>
  </si>
  <si>
    <t>O'FARRELL</t>
  </si>
  <si>
    <t>DABAK</t>
  </si>
  <si>
    <t>KARAOGUZ</t>
  </si>
  <si>
    <t>DINNER (Pizza will be ordered here.)</t>
  </si>
  <si>
    <t>RESOLUTION OF NO VOTES TO GET 75% APPROVAL</t>
  </si>
  <si>
    <t>MEETING CALLED TO ORDER (ad hoc)</t>
  </si>
  <si>
    <t>UPDATES FROM COMMITTEE LEADERS - PHY</t>
  </si>
  <si>
    <t>UPDATES FROM COMMITTEE LEADERS - SYSTEM</t>
  </si>
  <si>
    <t>2- Summary presentations</t>
  </si>
  <si>
    <t>PRESENTATION  -MAC #1 (ref00205r2/00218r0P802.15)</t>
  </si>
  <si>
    <t>PRESENTATION  MAC #4 (ref00208r3/00209r3P802.15)</t>
  </si>
  <si>
    <t>PRESENTATION  MAC #3 (ref00356r0/00357r0P802.15)</t>
  </si>
  <si>
    <t>PRESENTATION -MAC #2 (ref00212r1/00213r0P802.15)</t>
  </si>
  <si>
    <t>PARKS</t>
  </si>
  <si>
    <t>SKELLERN</t>
  </si>
  <si>
    <t>PRESENTATION  -PHY #3 (ref00196r6P802.15)</t>
  </si>
  <si>
    <t>PRESENTATION - PHY #1 (ref00210r9P802.15)</t>
  </si>
  <si>
    <t>PRESENTATION - PHY #2 (ref00199r2/00200r9P802.15)</t>
  </si>
  <si>
    <t>PRESENTATION  PHY #5 (ref00355r0/00357r0P802.15)</t>
  </si>
  <si>
    <t>PRESENTATION  PHY #6 (ref00211r5P802.15)</t>
  </si>
  <si>
    <t>PRESENTATION #7 (ref00195r8P802.15)</t>
  </si>
  <si>
    <t>PRESENTATION #8 (ref00214r7/00215r0P802.15)</t>
  </si>
  <si>
    <t>TBD</t>
  </si>
  <si>
    <t xml:space="preserve">AGENDA IEEE 802.15 TG3 WPAN MEETING </t>
  </si>
  <si>
    <t>CARLSON</t>
  </si>
  <si>
    <t>PHY VOTE #B (reduce from 6 to 5 proposals)</t>
  </si>
  <si>
    <t>PHY VOTE #C (reduce from 5 to 4 proposals)</t>
  </si>
  <si>
    <t>PHY VOTE #D (reduce from 4 to 3 proposals)</t>
  </si>
  <si>
    <t>PHY VOTE #E (reduce from 3 to 2 proposals)</t>
  </si>
  <si>
    <t>PHY VOTE #F (reduce from 2 to 1 proposals)</t>
  </si>
  <si>
    <t>PHY VOTE #A (reduce from 7 to 6 proposals)</t>
  </si>
  <si>
    <t>3.1</t>
  </si>
  <si>
    <t>SESSION IF NEEDED</t>
  </si>
  <si>
    <t>Cancelled</t>
  </si>
  <si>
    <t>Pizza Party</t>
  </si>
  <si>
    <t>REPORT ON MERGED MAC PROPOSAL</t>
  </si>
  <si>
    <t>buffer</t>
  </si>
  <si>
    <t>barr</t>
  </si>
  <si>
    <t>ASSIGN DRAFT TASKS (CONTINUED)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</si>
</sst>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2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sz val="16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14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sz val="14"/>
      <color indexed="50"/>
      <name val="Arial"/>
      <family val="2"/>
    </font>
    <font>
      <b/>
      <sz val="12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Times New Roman"/>
      <family val="1"/>
    </font>
    <font>
      <b/>
      <sz val="14"/>
      <color indexed="43"/>
      <name val="Arial"/>
      <family val="2"/>
    </font>
    <font>
      <sz val="12"/>
      <name val="Courie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Courier"/>
      <family val="0"/>
    </font>
    <font>
      <b/>
      <strike/>
      <sz val="10"/>
      <color indexed="8"/>
      <name val="Times New Roman"/>
      <family val="1"/>
    </font>
    <font>
      <b/>
      <strike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4" fillId="0" borderId="0" applyFill="0" applyBorder="0" applyProtection="0">
      <alignment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2" borderId="1" xfId="0" applyFont="1" applyFill="1" applyBorder="1" applyAlignment="1">
      <alignment horizontal="center" vertical="center" wrapText="1"/>
    </xf>
    <xf numFmtId="164" fontId="2" fillId="0" borderId="0" xfId="19" applyFont="1" applyAlignment="1" quotePrefix="1">
      <alignment horizontal="left" vertical="top" wrapText="1"/>
    </xf>
    <xf numFmtId="164" fontId="25" fillId="0" borderId="0" xfId="19" applyFont="1">
      <alignment/>
    </xf>
    <xf numFmtId="164" fontId="26" fillId="0" borderId="0" xfId="19" applyFont="1">
      <alignment/>
    </xf>
    <xf numFmtId="164" fontId="2" fillId="0" borderId="0" xfId="19" applyFont="1" applyAlignment="1" quotePrefix="1">
      <alignment horizontal="left" vertical="top"/>
    </xf>
    <xf numFmtId="164" fontId="2" fillId="0" borderId="0" xfId="19" applyFont="1" applyAlignment="1">
      <alignment vertical="top" wrapText="1"/>
    </xf>
    <xf numFmtId="164" fontId="27" fillId="0" borderId="0" xfId="19" applyNumberFormat="1" applyFont="1" applyFill="1" applyAlignment="1" applyProtection="1">
      <alignment horizontal="left" wrapText="1"/>
      <protection/>
    </xf>
    <xf numFmtId="164" fontId="27" fillId="0" borderId="0" xfId="19" applyNumberFormat="1" applyFont="1" applyFill="1" applyAlignment="1" applyProtection="1">
      <alignment horizontal="left"/>
      <protection/>
    </xf>
    <xf numFmtId="49" fontId="25" fillId="0" borderId="0" xfId="19" applyNumberFormat="1" applyFont="1" applyFill="1" applyAlignment="1" applyProtection="1">
      <alignment horizontal="left" wrapText="1"/>
      <protection/>
    </xf>
    <xf numFmtId="164" fontId="26" fillId="0" borderId="0" xfId="19" applyFont="1" applyFill="1">
      <alignment/>
    </xf>
    <xf numFmtId="164" fontId="26" fillId="0" borderId="0" xfId="19" applyFont="1" applyAlignment="1">
      <alignment wrapText="1"/>
    </xf>
    <xf numFmtId="164" fontId="27" fillId="0" borderId="0" xfId="19" applyFont="1" applyFill="1" applyAlignment="1">
      <alignment horizontal="left"/>
    </xf>
    <xf numFmtId="164" fontId="28" fillId="0" borderId="0" xfId="19" applyNumberFormat="1" applyFont="1" applyFill="1" applyAlignment="1" applyProtection="1" quotePrefix="1">
      <alignment horizontal="center"/>
      <protection/>
    </xf>
    <xf numFmtId="164" fontId="24" fillId="0" borderId="0" xfId="19">
      <alignment/>
    </xf>
    <xf numFmtId="166" fontId="25" fillId="0" borderId="0" xfId="19" applyNumberFormat="1" applyFont="1" applyProtection="1">
      <alignment/>
      <protection/>
    </xf>
    <xf numFmtId="49" fontId="27" fillId="0" borderId="0" xfId="19" applyNumberFormat="1" applyFont="1" applyFill="1" applyAlignment="1" applyProtection="1">
      <alignment horizontal="left"/>
      <protection/>
    </xf>
    <xf numFmtId="164" fontId="25" fillId="0" borderId="0" xfId="19" applyNumberFormat="1" applyFont="1" applyAlignment="1" applyProtection="1">
      <alignment horizontal="left"/>
      <protection/>
    </xf>
    <xf numFmtId="164" fontId="27" fillId="0" borderId="0" xfId="19" applyNumberFormat="1" applyFont="1" applyFill="1" applyAlignment="1" applyProtection="1" quotePrefix="1">
      <alignment horizontal="left"/>
      <protection/>
    </xf>
    <xf numFmtId="164" fontId="24" fillId="0" borderId="0" xfId="19" applyAlignment="1" quotePrefix="1">
      <alignment horizontal="left"/>
    </xf>
    <xf numFmtId="164" fontId="29" fillId="0" borderId="0" xfId="19" applyFont="1">
      <alignment/>
    </xf>
    <xf numFmtId="164" fontId="25" fillId="0" borderId="0" xfId="19" applyNumberFormat="1" applyFont="1" applyFill="1" applyAlignment="1" applyProtection="1">
      <alignment horizontal="left"/>
      <protection/>
    </xf>
    <xf numFmtId="164" fontId="24" fillId="0" borderId="0" xfId="19" applyFont="1">
      <alignment/>
    </xf>
    <xf numFmtId="164" fontId="31" fillId="0" borderId="0" xfId="19" applyNumberFormat="1" applyFont="1" applyAlignment="1" applyProtection="1">
      <alignment horizontal="left"/>
      <protection/>
    </xf>
    <xf numFmtId="164" fontId="28" fillId="0" borderId="0" xfId="19" applyNumberFormat="1" applyFont="1" applyFill="1" applyAlignment="1" applyProtection="1">
      <alignment horizontal="center"/>
      <protection/>
    </xf>
    <xf numFmtId="164" fontId="25" fillId="0" borderId="0" xfId="19" applyFont="1" applyAlignment="1" quotePrefix="1">
      <alignment horizontal="left"/>
    </xf>
    <xf numFmtId="164" fontId="25" fillId="0" borderId="0" xfId="19" applyFont="1" applyAlignment="1">
      <alignment horizontal="left"/>
    </xf>
    <xf numFmtId="164" fontId="27" fillId="0" borderId="0" xfId="19" applyFont="1" applyFill="1" applyAlignment="1">
      <alignment horizontal="center"/>
    </xf>
    <xf numFmtId="164" fontId="25" fillId="0" borderId="0" xfId="19" applyFont="1" applyAlignment="1">
      <alignment horizontal="center"/>
    </xf>
    <xf numFmtId="164" fontId="2" fillId="0" borderId="0" xfId="19" applyFont="1" applyAlignment="1">
      <alignment horizontal="left" vertical="top"/>
    </xf>
    <xf numFmtId="49" fontId="2" fillId="0" borderId="0" xfId="19" applyNumberFormat="1" applyFont="1" applyFill="1" applyAlignment="1" applyProtection="1">
      <alignment horizontal="left" wrapText="1"/>
      <protection/>
    </xf>
    <xf numFmtId="164" fontId="2" fillId="0" borderId="0" xfId="19" applyFont="1" applyAlignment="1">
      <alignment wrapText="1"/>
    </xf>
    <xf numFmtId="164" fontId="2" fillId="0" borderId="0" xfId="19" applyFont="1" applyAlignment="1">
      <alignment horizontal="center" vertical="top"/>
    </xf>
    <xf numFmtId="164" fontId="24" fillId="0" borderId="0" xfId="19" applyAlignment="1">
      <alignment horizontal="right"/>
    </xf>
    <xf numFmtId="164" fontId="25" fillId="0" borderId="0" xfId="19" applyFont="1" applyAlignment="1">
      <alignment horizontal="right"/>
    </xf>
    <xf numFmtId="164" fontId="25" fillId="0" borderId="0" xfId="19" applyNumberFormat="1" applyFont="1" applyAlignment="1" applyProtection="1">
      <alignment horizontal="right"/>
      <protection/>
    </xf>
    <xf numFmtId="164" fontId="31" fillId="0" borderId="0" xfId="19" applyNumberFormat="1" applyFont="1" applyAlignment="1" applyProtection="1">
      <alignment horizontal="right"/>
      <protection/>
    </xf>
    <xf numFmtId="164" fontId="26" fillId="0" borderId="0" xfId="19" applyFont="1" applyAlignment="1">
      <alignment horizontal="right"/>
    </xf>
    <xf numFmtId="164" fontId="25" fillId="0" borderId="0" xfId="19" applyFont="1" applyAlignment="1" quotePrefix="1">
      <alignment horizontal="right"/>
    </xf>
    <xf numFmtId="164" fontId="27" fillId="0" borderId="0" xfId="19" applyNumberFormat="1" applyFont="1" applyFill="1" applyAlignment="1" applyProtection="1">
      <alignment horizontal="right"/>
      <protection/>
    </xf>
    <xf numFmtId="164" fontId="27" fillId="0" borderId="0" xfId="19" applyNumberFormat="1" applyFont="1" applyFill="1" applyAlignment="1" applyProtection="1" quotePrefix="1">
      <alignment horizontal="right"/>
      <protection/>
    </xf>
    <xf numFmtId="164" fontId="25" fillId="0" borderId="0" xfId="19" applyNumberFormat="1" applyFont="1" applyFill="1" applyAlignment="1" applyProtection="1">
      <alignment horizontal="right"/>
      <protection/>
    </xf>
    <xf numFmtId="164" fontId="30" fillId="0" borderId="0" xfId="19" applyNumberFormat="1" applyFont="1" applyFill="1" applyAlignment="1" applyProtection="1">
      <alignment horizontal="right"/>
      <protection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3" fillId="3" borderId="3" xfId="0" applyFont="1" applyFill="1" applyBorder="1" applyAlignment="1" quotePrefix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1" fillId="0" borderId="12" xfId="0" applyFont="1" applyBorder="1" applyAlignment="1" quotePrefix="1">
      <alignment horizontal="center" wrapText="1"/>
    </xf>
    <xf numFmtId="0" fontId="11" fillId="0" borderId="11" xfId="0" applyFont="1" applyBorder="1" applyAlignment="1" quotePrefix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center" vertical="center" wrapText="1"/>
    </xf>
    <xf numFmtId="0" fontId="11" fillId="0" borderId="4" xfId="0" applyFont="1" applyBorder="1" applyAlignment="1" quotePrefix="1">
      <alignment horizontal="center" vertical="center" wrapText="1"/>
    </xf>
    <xf numFmtId="0" fontId="11" fillId="0" borderId="8" xfId="0" applyFont="1" applyBorder="1" applyAlignment="1" quotePrefix="1">
      <alignment horizontal="center" vertical="center" wrapText="1"/>
    </xf>
    <xf numFmtId="0" fontId="11" fillId="0" borderId="3" xfId="0" applyFont="1" applyBorder="1" applyAlignment="1" quotePrefix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6" xfId="0" applyFont="1" applyBorder="1" applyAlignment="1" quotePrefix="1">
      <alignment horizontal="center" vertical="center" wrapText="1"/>
    </xf>
    <xf numFmtId="0" fontId="13" fillId="0" borderId="7" xfId="0" applyFont="1" applyBorder="1" applyAlignment="1" quotePrefix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0" xfId="0" applyFont="1" applyBorder="1" applyAlignment="1" quotePrefix="1">
      <alignment horizontal="center" vertical="center" wrapText="1"/>
    </xf>
    <xf numFmtId="0" fontId="13" fillId="0" borderId="15" xfId="0" applyFont="1" applyBorder="1" applyAlignment="1" quotePrefix="1">
      <alignment horizontal="center" vertical="center" wrapText="1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1" xfId="0" applyFont="1" applyBorder="1" applyAlignment="1" quotePrefix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8" fillId="0" borderId="5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0253r6P802-15_TG3-Sep00-Meeting-Objectives-and-Agend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zoomScale="66" zoomScaleNormal="66" workbookViewId="0" topLeftCell="A10">
      <selection activeCell="A1" sqref="A1"/>
    </sheetView>
  </sheetViews>
  <sheetFormatPr defaultColWidth="9.140625" defaultRowHeight="12.75"/>
  <cols>
    <col min="1" max="1" width="19.421875" style="2" customWidth="1"/>
    <col min="2" max="2" width="14.140625" style="2" customWidth="1"/>
    <col min="3" max="3" width="10.8515625" style="2" customWidth="1"/>
    <col min="4" max="4" width="11.8515625" style="2" customWidth="1"/>
    <col min="5" max="5" width="13.28125" style="2" customWidth="1"/>
    <col min="6" max="7" width="9.140625" style="2" customWidth="1"/>
    <col min="8" max="8" width="9.57421875" style="2" customWidth="1"/>
    <col min="9" max="9" width="10.00390625" style="2" customWidth="1"/>
    <col min="10" max="10" width="9.140625" style="2" customWidth="1"/>
    <col min="11" max="11" width="9.57421875" style="2" customWidth="1"/>
    <col min="12" max="12" width="10.421875" style="2" customWidth="1"/>
    <col min="13" max="13" width="10.7109375" style="2" customWidth="1"/>
    <col min="14" max="15" width="11.8515625" style="2" customWidth="1"/>
    <col min="16" max="16" width="13.8515625" style="2" customWidth="1"/>
    <col min="17" max="17" width="14.421875" style="2" customWidth="1"/>
    <col min="18" max="16384" width="9.140625" style="2" customWidth="1"/>
  </cols>
  <sheetData>
    <row r="1" spans="1:2" ht="20.25">
      <c r="A1" s="1" t="s">
        <v>46</v>
      </c>
      <c r="B1" s="1"/>
    </row>
    <row r="2" spans="1:22" ht="21" customHeight="1">
      <c r="A2" s="3" t="s">
        <v>47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0.2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9.5" customHeight="1">
      <c r="A4" s="3" t="s">
        <v>48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" ht="20.25">
      <c r="A5" s="6" t="s">
        <v>147</v>
      </c>
      <c r="B5" s="1"/>
    </row>
    <row r="7" ht="15.75">
      <c r="A7" s="2" t="s">
        <v>0</v>
      </c>
    </row>
    <row r="8" ht="13.5" customHeight="1"/>
    <row r="9" spans="1:17" ht="24" customHeight="1">
      <c r="A9" s="56" t="s">
        <v>1</v>
      </c>
      <c r="B9" s="57" t="s">
        <v>2</v>
      </c>
      <c r="C9" s="108" t="s">
        <v>3</v>
      </c>
      <c r="D9" s="109"/>
      <c r="E9" s="110"/>
      <c r="F9" s="108" t="s">
        <v>4</v>
      </c>
      <c r="G9" s="120"/>
      <c r="H9" s="120"/>
      <c r="I9" s="121"/>
      <c r="J9" s="108" t="s">
        <v>5</v>
      </c>
      <c r="K9" s="122"/>
      <c r="L9" s="122"/>
      <c r="M9" s="123"/>
      <c r="N9" s="108" t="s">
        <v>6</v>
      </c>
      <c r="O9" s="109"/>
      <c r="P9" s="110"/>
      <c r="Q9" s="58" t="s">
        <v>7</v>
      </c>
    </row>
    <row r="10" spans="1:17" ht="21.75" customHeight="1">
      <c r="A10" s="59" t="s">
        <v>8</v>
      </c>
      <c r="B10" s="60"/>
      <c r="C10" s="114" t="s">
        <v>50</v>
      </c>
      <c r="D10" s="115"/>
      <c r="E10" s="116"/>
      <c r="F10" s="129"/>
      <c r="G10" s="130"/>
      <c r="H10" s="130"/>
      <c r="I10" s="131"/>
      <c r="J10" s="61"/>
      <c r="K10" s="62"/>
      <c r="L10" s="62"/>
      <c r="M10" s="63"/>
      <c r="N10" s="114" t="s">
        <v>49</v>
      </c>
      <c r="O10" s="115"/>
      <c r="P10" s="116"/>
      <c r="Q10" s="124" t="s">
        <v>9</v>
      </c>
    </row>
    <row r="11" spans="1:17" ht="21.75" customHeight="1">
      <c r="A11" s="59" t="s">
        <v>10</v>
      </c>
      <c r="B11" s="64"/>
      <c r="C11" s="117"/>
      <c r="D11" s="118"/>
      <c r="E11" s="119"/>
      <c r="F11" s="132"/>
      <c r="G11" s="133"/>
      <c r="H11" s="133"/>
      <c r="I11" s="134"/>
      <c r="J11" s="65"/>
      <c r="K11" s="66"/>
      <c r="L11" s="66"/>
      <c r="M11" s="67"/>
      <c r="N11" s="117"/>
      <c r="O11" s="118"/>
      <c r="P11" s="119"/>
      <c r="Q11" s="125"/>
    </row>
    <row r="12" spans="1:17" ht="21.75" customHeight="1">
      <c r="A12" s="68" t="s">
        <v>11</v>
      </c>
      <c r="B12" s="64"/>
      <c r="C12" s="83" t="s">
        <v>51</v>
      </c>
      <c r="D12" s="80" t="s">
        <v>52</v>
      </c>
      <c r="E12" s="111" t="s">
        <v>12</v>
      </c>
      <c r="F12" s="83" t="s">
        <v>55</v>
      </c>
      <c r="G12" s="89" t="s">
        <v>53</v>
      </c>
      <c r="H12" s="90"/>
      <c r="I12" s="91"/>
      <c r="J12" s="83" t="s">
        <v>55</v>
      </c>
      <c r="K12" s="128" t="s">
        <v>58</v>
      </c>
      <c r="L12" s="89" t="s">
        <v>53</v>
      </c>
      <c r="M12" s="100"/>
      <c r="N12" s="83" t="s">
        <v>55</v>
      </c>
      <c r="O12" s="77" t="s">
        <v>69</v>
      </c>
      <c r="P12" s="135" t="s">
        <v>60</v>
      </c>
      <c r="Q12" s="125"/>
    </row>
    <row r="13" spans="1:17" ht="21.75" customHeight="1">
      <c r="A13" s="68" t="s">
        <v>13</v>
      </c>
      <c r="B13" s="64"/>
      <c r="C13" s="84"/>
      <c r="D13" s="81"/>
      <c r="E13" s="112"/>
      <c r="F13" s="98"/>
      <c r="G13" s="92"/>
      <c r="H13" s="93"/>
      <c r="I13" s="94"/>
      <c r="J13" s="78"/>
      <c r="K13" s="78"/>
      <c r="L13" s="101"/>
      <c r="M13" s="102"/>
      <c r="N13" s="84"/>
      <c r="O13" s="78"/>
      <c r="P13" s="102"/>
      <c r="Q13" s="125"/>
    </row>
    <row r="14" spans="1:17" ht="21.75" customHeight="1">
      <c r="A14" s="68" t="s">
        <v>14</v>
      </c>
      <c r="B14" s="64"/>
      <c r="C14" s="84"/>
      <c r="D14" s="81"/>
      <c r="E14" s="112"/>
      <c r="F14" s="98"/>
      <c r="G14" s="92"/>
      <c r="H14" s="93"/>
      <c r="I14" s="94"/>
      <c r="J14" s="78"/>
      <c r="K14" s="78"/>
      <c r="L14" s="101"/>
      <c r="M14" s="102"/>
      <c r="N14" s="84"/>
      <c r="O14" s="78"/>
      <c r="P14" s="102"/>
      <c r="Q14" s="125"/>
    </row>
    <row r="15" spans="1:17" ht="21.75" customHeight="1">
      <c r="A15" s="68" t="s">
        <v>15</v>
      </c>
      <c r="B15" s="64"/>
      <c r="C15" s="85"/>
      <c r="D15" s="82"/>
      <c r="E15" s="113"/>
      <c r="F15" s="99"/>
      <c r="G15" s="95"/>
      <c r="H15" s="96"/>
      <c r="I15" s="97"/>
      <c r="J15" s="79"/>
      <c r="K15" s="79"/>
      <c r="L15" s="103"/>
      <c r="M15" s="104"/>
      <c r="N15" s="85"/>
      <c r="O15" s="79"/>
      <c r="P15" s="104"/>
      <c r="Q15" s="125"/>
    </row>
    <row r="16" spans="1:17" ht="21.75" customHeight="1">
      <c r="A16" s="68" t="s">
        <v>16</v>
      </c>
      <c r="B16" s="64"/>
      <c r="C16" s="86" t="s">
        <v>17</v>
      </c>
      <c r="D16" s="87"/>
      <c r="E16" s="88"/>
      <c r="F16" s="105" t="s">
        <v>17</v>
      </c>
      <c r="G16" s="140"/>
      <c r="H16" s="140"/>
      <c r="I16" s="141"/>
      <c r="J16" s="105" t="s">
        <v>17</v>
      </c>
      <c r="K16" s="106"/>
      <c r="L16" s="106"/>
      <c r="M16" s="107"/>
      <c r="N16" s="86" t="s">
        <v>17</v>
      </c>
      <c r="O16" s="87"/>
      <c r="P16" s="88"/>
      <c r="Q16" s="125"/>
    </row>
    <row r="17" spans="1:17" ht="21.75" customHeight="1">
      <c r="A17" s="69" t="s">
        <v>18</v>
      </c>
      <c r="B17" s="64"/>
      <c r="C17" s="77" t="s">
        <v>148</v>
      </c>
      <c r="D17" s="80" t="s">
        <v>52</v>
      </c>
      <c r="E17" s="136" t="s">
        <v>19</v>
      </c>
      <c r="F17" s="83" t="s">
        <v>55</v>
      </c>
      <c r="G17" s="80" t="s">
        <v>53</v>
      </c>
      <c r="H17" s="127" t="s">
        <v>68</v>
      </c>
      <c r="I17" s="128" t="s">
        <v>58</v>
      </c>
      <c r="J17" s="83" t="s">
        <v>55</v>
      </c>
      <c r="K17" s="128" t="s">
        <v>58</v>
      </c>
      <c r="L17" s="139" t="s">
        <v>59</v>
      </c>
      <c r="M17" s="89" t="s">
        <v>53</v>
      </c>
      <c r="N17" s="83" t="s">
        <v>55</v>
      </c>
      <c r="O17" s="128" t="s">
        <v>58</v>
      </c>
      <c r="P17" s="89" t="s">
        <v>53</v>
      </c>
      <c r="Q17" s="125"/>
    </row>
    <row r="18" spans="1:17" ht="21.75" customHeight="1">
      <c r="A18" s="69" t="s">
        <v>20</v>
      </c>
      <c r="B18" s="64"/>
      <c r="C18" s="78"/>
      <c r="D18" s="81"/>
      <c r="E18" s="137"/>
      <c r="F18" s="98"/>
      <c r="G18" s="78"/>
      <c r="H18" s="102"/>
      <c r="I18" s="98"/>
      <c r="J18" s="78"/>
      <c r="K18" s="78"/>
      <c r="L18" s="78"/>
      <c r="M18" s="101"/>
      <c r="N18" s="84"/>
      <c r="O18" s="78"/>
      <c r="P18" s="101"/>
      <c r="Q18" s="125"/>
    </row>
    <row r="19" spans="1:17" ht="21.75" customHeight="1">
      <c r="A19" s="69" t="s">
        <v>21</v>
      </c>
      <c r="B19" s="64"/>
      <c r="C19" s="79"/>
      <c r="D19" s="82"/>
      <c r="E19" s="138"/>
      <c r="F19" s="99"/>
      <c r="G19" s="79"/>
      <c r="H19" s="104"/>
      <c r="I19" s="99"/>
      <c r="J19" s="79"/>
      <c r="K19" s="79"/>
      <c r="L19" s="79"/>
      <c r="M19" s="103"/>
      <c r="N19" s="85"/>
      <c r="O19" s="79"/>
      <c r="P19" s="103"/>
      <c r="Q19" s="126"/>
    </row>
    <row r="20" spans="1:17" ht="21.75" customHeight="1">
      <c r="A20" s="70" t="s">
        <v>22</v>
      </c>
      <c r="B20" s="71"/>
      <c r="C20" s="146" t="s">
        <v>23</v>
      </c>
      <c r="D20" s="147"/>
      <c r="E20" s="148"/>
      <c r="F20" s="172" t="s">
        <v>23</v>
      </c>
      <c r="G20" s="140"/>
      <c r="H20" s="140"/>
      <c r="I20" s="141"/>
      <c r="J20" s="172" t="s">
        <v>23</v>
      </c>
      <c r="K20" s="106"/>
      <c r="L20" s="106"/>
      <c r="M20" s="107"/>
      <c r="N20" s="146" t="s">
        <v>23</v>
      </c>
      <c r="O20" s="147"/>
      <c r="P20" s="148"/>
      <c r="Q20" s="72" t="s">
        <v>24</v>
      </c>
    </row>
    <row r="21" spans="1:17" ht="21.75" customHeight="1">
      <c r="A21" s="69" t="s">
        <v>25</v>
      </c>
      <c r="B21" s="142" t="s">
        <v>54</v>
      </c>
      <c r="C21" s="152" t="s">
        <v>64</v>
      </c>
      <c r="D21" s="153"/>
      <c r="E21" s="154"/>
      <c r="F21" s="83" t="s">
        <v>55</v>
      </c>
      <c r="G21" s="183" t="s">
        <v>60</v>
      </c>
      <c r="H21" s="91"/>
      <c r="I21" s="128" t="s">
        <v>58</v>
      </c>
      <c r="J21" s="170" t="s">
        <v>67</v>
      </c>
      <c r="K21" s="150"/>
      <c r="L21" s="150"/>
      <c r="M21" s="100"/>
      <c r="N21" s="173" t="s">
        <v>55</v>
      </c>
      <c r="O21" s="89" t="s">
        <v>53</v>
      </c>
      <c r="P21" s="100"/>
      <c r="Q21" s="73"/>
    </row>
    <row r="22" spans="1:17" ht="21.75" customHeight="1">
      <c r="A22" s="69" t="s">
        <v>26</v>
      </c>
      <c r="B22" s="143"/>
      <c r="C22" s="155"/>
      <c r="D22" s="156"/>
      <c r="E22" s="157"/>
      <c r="F22" s="98"/>
      <c r="G22" s="92"/>
      <c r="H22" s="94"/>
      <c r="I22" s="78"/>
      <c r="J22" s="101"/>
      <c r="K22" s="171"/>
      <c r="L22" s="171"/>
      <c r="M22" s="102"/>
      <c r="N22" s="174"/>
      <c r="O22" s="101"/>
      <c r="P22" s="102"/>
      <c r="Q22" s="73"/>
    </row>
    <row r="23" spans="1:17" ht="21.75" customHeight="1">
      <c r="A23" s="69" t="s">
        <v>27</v>
      </c>
      <c r="B23" s="143"/>
      <c r="C23" s="155"/>
      <c r="D23" s="156"/>
      <c r="E23" s="157"/>
      <c r="F23" s="98"/>
      <c r="G23" s="92"/>
      <c r="H23" s="94"/>
      <c r="I23" s="78"/>
      <c r="J23" s="101"/>
      <c r="K23" s="171"/>
      <c r="L23" s="171"/>
      <c r="M23" s="102"/>
      <c r="N23" s="174"/>
      <c r="O23" s="101"/>
      <c r="P23" s="102"/>
      <c r="Q23" s="73"/>
    </row>
    <row r="24" spans="1:17" ht="21.75" customHeight="1">
      <c r="A24" s="69" t="s">
        <v>28</v>
      </c>
      <c r="B24" s="143"/>
      <c r="C24" s="158"/>
      <c r="D24" s="159"/>
      <c r="E24" s="160"/>
      <c r="F24" s="99"/>
      <c r="G24" s="95"/>
      <c r="H24" s="97"/>
      <c r="I24" s="79"/>
      <c r="J24" s="103"/>
      <c r="K24" s="151"/>
      <c r="L24" s="151"/>
      <c r="M24" s="104"/>
      <c r="N24" s="175"/>
      <c r="O24" s="103"/>
      <c r="P24" s="104"/>
      <c r="Q24" s="73"/>
    </row>
    <row r="25" spans="1:17" ht="21.75" customHeight="1">
      <c r="A25" s="69" t="s">
        <v>29</v>
      </c>
      <c r="B25" s="143"/>
      <c r="C25" s="86" t="s">
        <v>17</v>
      </c>
      <c r="D25" s="87"/>
      <c r="E25" s="88"/>
      <c r="F25" s="86" t="s">
        <v>17</v>
      </c>
      <c r="G25" s="120"/>
      <c r="H25" s="120"/>
      <c r="I25" s="121"/>
      <c r="J25" s="105" t="s">
        <v>17</v>
      </c>
      <c r="K25" s="106"/>
      <c r="L25" s="106"/>
      <c r="M25" s="107"/>
      <c r="N25" s="86" t="s">
        <v>17</v>
      </c>
      <c r="O25" s="87"/>
      <c r="P25" s="88"/>
      <c r="Q25" s="73"/>
    </row>
    <row r="26" spans="1:17" ht="21.75" customHeight="1">
      <c r="A26" s="69" t="s">
        <v>30</v>
      </c>
      <c r="B26" s="143"/>
      <c r="C26" s="89" t="s">
        <v>53</v>
      </c>
      <c r="D26" s="161"/>
      <c r="E26" s="162"/>
      <c r="F26" s="83" t="s">
        <v>55</v>
      </c>
      <c r="G26" s="80" t="s">
        <v>53</v>
      </c>
      <c r="H26" s="139" t="s">
        <v>59</v>
      </c>
      <c r="I26" s="128" t="s">
        <v>58</v>
      </c>
      <c r="J26" s="169" t="s">
        <v>66</v>
      </c>
      <c r="K26" s="106"/>
      <c r="L26" s="106"/>
      <c r="M26" s="107"/>
      <c r="N26" s="170" t="s">
        <v>65</v>
      </c>
      <c r="O26" s="177"/>
      <c r="P26" s="178"/>
      <c r="Q26" s="73"/>
    </row>
    <row r="27" spans="1:17" ht="21.75" customHeight="1">
      <c r="A27" s="68" t="s">
        <v>31</v>
      </c>
      <c r="B27" s="143"/>
      <c r="C27" s="163"/>
      <c r="D27" s="164"/>
      <c r="E27" s="165"/>
      <c r="F27" s="98"/>
      <c r="G27" s="182"/>
      <c r="H27" s="98"/>
      <c r="I27" s="98"/>
      <c r="J27" s="83" t="s">
        <v>55</v>
      </c>
      <c r="K27" s="139" t="s">
        <v>59</v>
      </c>
      <c r="L27" s="89" t="s">
        <v>53</v>
      </c>
      <c r="M27" s="100"/>
      <c r="N27" s="179"/>
      <c r="O27" s="180"/>
      <c r="P27" s="181"/>
      <c r="Q27" s="73"/>
    </row>
    <row r="28" spans="1:17" ht="21.75" customHeight="1">
      <c r="A28" s="69" t="s">
        <v>32</v>
      </c>
      <c r="B28" s="143"/>
      <c r="C28" s="163"/>
      <c r="D28" s="164"/>
      <c r="E28" s="165"/>
      <c r="F28" s="98"/>
      <c r="G28" s="182"/>
      <c r="H28" s="98"/>
      <c r="I28" s="98"/>
      <c r="J28" s="78"/>
      <c r="K28" s="78"/>
      <c r="L28" s="101"/>
      <c r="M28" s="102"/>
      <c r="N28" s="83" t="s">
        <v>55</v>
      </c>
      <c r="O28" s="89" t="s">
        <v>53</v>
      </c>
      <c r="P28" s="91"/>
      <c r="Q28" s="73"/>
    </row>
    <row r="29" spans="1:17" ht="21.75" customHeight="1">
      <c r="A29" s="69" t="s">
        <v>33</v>
      </c>
      <c r="B29" s="144"/>
      <c r="C29" s="166"/>
      <c r="D29" s="167"/>
      <c r="E29" s="168"/>
      <c r="F29" s="99"/>
      <c r="G29" s="145"/>
      <c r="H29" s="99"/>
      <c r="I29" s="99"/>
      <c r="J29" s="79"/>
      <c r="K29" s="79"/>
      <c r="L29" s="103"/>
      <c r="M29" s="104"/>
      <c r="N29" s="99"/>
      <c r="O29" s="95"/>
      <c r="P29" s="97"/>
      <c r="Q29" s="73"/>
    </row>
    <row r="30" spans="1:17" ht="21.75" customHeight="1">
      <c r="A30" s="70" t="s">
        <v>34</v>
      </c>
      <c r="B30" s="14"/>
      <c r="C30" s="146" t="s">
        <v>35</v>
      </c>
      <c r="D30" s="147"/>
      <c r="E30" s="148"/>
      <c r="F30" s="146" t="s">
        <v>35</v>
      </c>
      <c r="G30" s="120"/>
      <c r="H30" s="120"/>
      <c r="I30" s="121"/>
      <c r="J30" s="105" t="s">
        <v>17</v>
      </c>
      <c r="K30" s="106"/>
      <c r="L30" s="106"/>
      <c r="M30" s="107"/>
      <c r="N30" s="146" t="s">
        <v>35</v>
      </c>
      <c r="O30" s="147"/>
      <c r="P30" s="148"/>
      <c r="Q30" s="73"/>
    </row>
    <row r="31" spans="1:17" ht="21.75" customHeight="1">
      <c r="A31" s="70" t="s">
        <v>36</v>
      </c>
      <c r="B31" s="176" t="s">
        <v>70</v>
      </c>
      <c r="C31" s="83" t="s">
        <v>55</v>
      </c>
      <c r="D31" s="80" t="s">
        <v>53</v>
      </c>
      <c r="E31" s="74" t="s">
        <v>37</v>
      </c>
      <c r="F31" s="83" t="s">
        <v>55</v>
      </c>
      <c r="G31" s="89" t="s">
        <v>53</v>
      </c>
      <c r="H31" s="91"/>
      <c r="I31" s="75" t="s">
        <v>38</v>
      </c>
      <c r="J31" s="149" t="s">
        <v>39</v>
      </c>
      <c r="K31" s="150"/>
      <c r="L31" s="150"/>
      <c r="M31" s="100"/>
      <c r="N31" s="83" t="s">
        <v>56</v>
      </c>
      <c r="O31" s="80" t="s">
        <v>57</v>
      </c>
      <c r="P31" s="111" t="s">
        <v>12</v>
      </c>
      <c r="Q31" s="73"/>
    </row>
    <row r="32" spans="1:17" ht="21.75" customHeight="1">
      <c r="A32" s="70" t="s">
        <v>40</v>
      </c>
      <c r="B32" s="79"/>
      <c r="C32" s="99"/>
      <c r="D32" s="145"/>
      <c r="E32" s="75" t="s">
        <v>41</v>
      </c>
      <c r="F32" s="99"/>
      <c r="G32" s="95"/>
      <c r="H32" s="97"/>
      <c r="I32" s="75" t="s">
        <v>42</v>
      </c>
      <c r="J32" s="103"/>
      <c r="K32" s="151"/>
      <c r="L32" s="151"/>
      <c r="M32" s="104"/>
      <c r="N32" s="85"/>
      <c r="O32" s="82"/>
      <c r="P32" s="113"/>
      <c r="Q32" s="76"/>
    </row>
    <row r="33" spans="1:17" ht="15.75">
      <c r="A33"/>
      <c r="B33" s="7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5.75">
      <c r="A34"/>
      <c r="B34"/>
      <c r="C34"/>
      <c r="D34"/>
      <c r="E34"/>
      <c r="F34"/>
      <c r="G34"/>
      <c r="H34"/>
      <c r="I34"/>
      <c r="J34"/>
      <c r="K34"/>
      <c r="L34"/>
      <c r="M34"/>
      <c r="Q34"/>
    </row>
    <row r="35" spans="1:17" ht="15.75">
      <c r="A35" s="8" t="s">
        <v>43</v>
      </c>
      <c r="C35" s="9" t="s">
        <v>44</v>
      </c>
      <c r="G35" s="10" t="s">
        <v>61</v>
      </c>
      <c r="Q35"/>
    </row>
    <row r="37" spans="1:7" ht="15.75">
      <c r="A37" s="13" t="s">
        <v>62</v>
      </c>
      <c r="C37" s="12" t="s">
        <v>63</v>
      </c>
      <c r="G37" s="11" t="s">
        <v>45</v>
      </c>
    </row>
  </sheetData>
  <mergeCells count="78">
    <mergeCell ref="C31:C32"/>
    <mergeCell ref="G31:H32"/>
    <mergeCell ref="F17:F19"/>
    <mergeCell ref="I17:I19"/>
    <mergeCell ref="F21:F24"/>
    <mergeCell ref="H26:H29"/>
    <mergeCell ref="G26:G29"/>
    <mergeCell ref="G21:H24"/>
    <mergeCell ref="F25:I25"/>
    <mergeCell ref="I21:I24"/>
    <mergeCell ref="B31:B32"/>
    <mergeCell ref="N26:P27"/>
    <mergeCell ref="O28:P29"/>
    <mergeCell ref="N28:N29"/>
    <mergeCell ref="F30:I30"/>
    <mergeCell ref="N31:N32"/>
    <mergeCell ref="O31:O32"/>
    <mergeCell ref="P31:P32"/>
    <mergeCell ref="F31:F32"/>
    <mergeCell ref="F26:F29"/>
    <mergeCell ref="I26:I29"/>
    <mergeCell ref="N20:P20"/>
    <mergeCell ref="J20:M20"/>
    <mergeCell ref="J25:M25"/>
    <mergeCell ref="O21:P24"/>
    <mergeCell ref="K27:K29"/>
    <mergeCell ref="N25:P25"/>
    <mergeCell ref="N21:N24"/>
    <mergeCell ref="F20:I20"/>
    <mergeCell ref="N30:P30"/>
    <mergeCell ref="J21:M24"/>
    <mergeCell ref="J27:J29"/>
    <mergeCell ref="L27:M29"/>
    <mergeCell ref="B21:B29"/>
    <mergeCell ref="D31:D32"/>
    <mergeCell ref="C20:E20"/>
    <mergeCell ref="J31:M32"/>
    <mergeCell ref="C21:E24"/>
    <mergeCell ref="C25:E25"/>
    <mergeCell ref="C30:E30"/>
    <mergeCell ref="C26:E29"/>
    <mergeCell ref="J30:M30"/>
    <mergeCell ref="J26:M26"/>
    <mergeCell ref="P12:P15"/>
    <mergeCell ref="E17:E19"/>
    <mergeCell ref="J17:J19"/>
    <mergeCell ref="K17:K19"/>
    <mergeCell ref="L17:L19"/>
    <mergeCell ref="M17:M19"/>
    <mergeCell ref="P17:P19"/>
    <mergeCell ref="N17:N19"/>
    <mergeCell ref="O17:O19"/>
    <mergeCell ref="F16:I16"/>
    <mergeCell ref="N9:P9"/>
    <mergeCell ref="F9:I9"/>
    <mergeCell ref="J9:M9"/>
    <mergeCell ref="Q10:Q19"/>
    <mergeCell ref="N10:P11"/>
    <mergeCell ref="G17:G19"/>
    <mergeCell ref="H17:H19"/>
    <mergeCell ref="J12:J15"/>
    <mergeCell ref="K12:K15"/>
    <mergeCell ref="F10:I11"/>
    <mergeCell ref="C9:E9"/>
    <mergeCell ref="C12:C15"/>
    <mergeCell ref="D12:D15"/>
    <mergeCell ref="E12:E15"/>
    <mergeCell ref="C10:E11"/>
    <mergeCell ref="C17:C19"/>
    <mergeCell ref="D17:D19"/>
    <mergeCell ref="O12:O15"/>
    <mergeCell ref="N12:N15"/>
    <mergeCell ref="C16:E16"/>
    <mergeCell ref="N16:P16"/>
    <mergeCell ref="G12:I15"/>
    <mergeCell ref="F12:F15"/>
    <mergeCell ref="L12:M15"/>
    <mergeCell ref="J16:M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9.00390625" style="24" customWidth="1"/>
    <col min="2" max="5" width="11.421875" style="17" customWidth="1"/>
    <col min="6" max="6" width="11.421875" style="50" customWidth="1"/>
    <col min="7" max="16384" width="11.421875" style="17" customWidth="1"/>
  </cols>
  <sheetData>
    <row r="1" spans="1:2" ht="15.75">
      <c r="A1" s="15" t="str">
        <f>Monday!C1</f>
        <v>AGENDA IEEE 802.15 TG3 WPAN MEETING </v>
      </c>
      <c r="B1" s="16"/>
    </row>
    <row r="2" spans="1:2" ht="15.75">
      <c r="A2" s="42" t="s">
        <v>102</v>
      </c>
      <c r="B2" s="16"/>
    </row>
    <row r="3" spans="1:2" ht="15.75">
      <c r="A3" s="19" t="s">
        <v>101</v>
      </c>
      <c r="B3" s="16"/>
    </row>
    <row r="4" spans="1:2" ht="15.75">
      <c r="A4" s="20"/>
      <c r="B4" s="16"/>
    </row>
    <row r="5" spans="1:2" ht="15.75">
      <c r="A5" s="20" t="s">
        <v>108</v>
      </c>
      <c r="B5" s="21"/>
    </row>
    <row r="7" spans="1:2" ht="15.75">
      <c r="A7" s="22"/>
      <c r="B7" s="21"/>
    </row>
    <row r="8" spans="1:2" ht="15.75">
      <c r="A8" s="43" t="s">
        <v>103</v>
      </c>
      <c r="B8" s="21"/>
    </row>
    <row r="9" spans="1:5" ht="15.75">
      <c r="A9" s="43" t="s">
        <v>162</v>
      </c>
      <c r="B9" s="21"/>
      <c r="C9" s="23"/>
      <c r="D9" s="23"/>
      <c r="E9" s="23"/>
    </row>
    <row r="10" ht="15.75">
      <c r="A10" s="44" t="s">
        <v>104</v>
      </c>
    </row>
    <row r="11" ht="15.75">
      <c r="A11" s="44" t="s">
        <v>105</v>
      </c>
    </row>
    <row r="12" ht="15.75">
      <c r="A12" s="44" t="s">
        <v>106</v>
      </c>
    </row>
    <row r="13" ht="15.75">
      <c r="A13" s="44" t="s">
        <v>136</v>
      </c>
    </row>
    <row r="14" ht="15.75">
      <c r="A14" s="44" t="s">
        <v>107</v>
      </c>
    </row>
  </sheetData>
  <printOptions/>
  <pageMargins left="0.48" right="0.35" top="1" bottom="1" header="0.5" footer="0.5"/>
  <pageSetup fitToHeight="1" fitToWidth="1" horizontalDpi="300" verticalDpi="300" orientation="portrait" r:id="rId1"/>
  <headerFooter alignWithMargins="0">
    <oddHeader>&amp;LNovember 2000&amp;RIEEE P802.15 00/327R0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8515625" style="27" customWidth="1"/>
    <col min="3" max="3" width="51.7109375" style="27" customWidth="1"/>
    <col min="4" max="4" width="2.57421875" style="46" bestFit="1" customWidth="1"/>
    <col min="5" max="5" width="11.421875" style="27" customWidth="1"/>
    <col min="6" max="6" width="5.57421875" style="46" bestFit="1" customWidth="1"/>
    <col min="7" max="7" width="14.140625" style="27" bestFit="1" customWidth="1"/>
    <col min="8" max="8" width="5.421875" style="27" customWidth="1"/>
    <col min="9" max="16384" width="11.421875" style="27" customWidth="1"/>
  </cols>
  <sheetData>
    <row r="1" spans="1:7" ht="15.75">
      <c r="A1" s="40"/>
      <c r="B1" s="16"/>
      <c r="C1" s="26" t="str">
        <f>Monday!C1</f>
        <v>AGENDA IEEE 802.15 TG3 WPAN MEETING </v>
      </c>
      <c r="D1" s="47"/>
      <c r="E1" s="16"/>
      <c r="F1" s="47"/>
      <c r="G1" s="16"/>
    </row>
    <row r="2" spans="1:7" ht="15.75">
      <c r="A2" s="41"/>
      <c r="B2" s="16"/>
      <c r="C2" s="37" t="s">
        <v>109</v>
      </c>
      <c r="D2" s="47"/>
      <c r="E2" s="16"/>
      <c r="F2" s="47"/>
      <c r="G2" s="16"/>
    </row>
    <row r="3" spans="1:7" ht="15.75">
      <c r="A3" s="41"/>
      <c r="B3" s="16"/>
      <c r="C3" s="45" t="s">
        <v>102</v>
      </c>
      <c r="D3" s="47"/>
      <c r="E3" s="16"/>
      <c r="F3" s="47"/>
      <c r="G3" s="16"/>
    </row>
    <row r="4" spans="1:7" ht="15.75">
      <c r="A4" s="41"/>
      <c r="B4" s="16"/>
      <c r="C4" s="45"/>
      <c r="D4" s="47"/>
      <c r="E4" s="16"/>
      <c r="F4" s="47"/>
      <c r="G4" s="16"/>
    </row>
    <row r="5" spans="1:7" ht="15.75">
      <c r="A5" s="41"/>
      <c r="B5" s="16"/>
      <c r="C5" s="18"/>
      <c r="D5" s="47"/>
      <c r="E5" s="16"/>
      <c r="F5" s="47"/>
      <c r="G5" s="16" t="s">
        <v>71</v>
      </c>
    </row>
    <row r="6" spans="1:7" s="35" customFormat="1" ht="15">
      <c r="A6" s="34" t="s">
        <v>72</v>
      </c>
      <c r="B6" s="16" t="s">
        <v>73</v>
      </c>
      <c r="C6" s="34" t="s">
        <v>110</v>
      </c>
      <c r="D6" s="54" t="s">
        <v>75</v>
      </c>
      <c r="E6" s="34" t="s">
        <v>176</v>
      </c>
      <c r="F6" s="48">
        <v>45</v>
      </c>
      <c r="G6" s="28">
        <f>TIME(13,0,0)</f>
        <v>0.5416666666666666</v>
      </c>
    </row>
    <row r="7" spans="1:7" s="35" customFormat="1" ht="15">
      <c r="A7" s="34">
        <v>1.1</v>
      </c>
      <c r="B7" s="16" t="s">
        <v>73</v>
      </c>
      <c r="C7" s="34" t="s">
        <v>149</v>
      </c>
      <c r="D7" s="54" t="s">
        <v>75</v>
      </c>
      <c r="E7" s="34" t="s">
        <v>79</v>
      </c>
      <c r="F7" s="48">
        <v>45</v>
      </c>
      <c r="G7" s="28">
        <f>G6+TIME(0,F6,0)</f>
        <v>0.5729166666666666</v>
      </c>
    </row>
    <row r="8" spans="1:7" s="35" customFormat="1" ht="15">
      <c r="A8" s="29" t="s">
        <v>92</v>
      </c>
      <c r="B8" s="16" t="s">
        <v>73</v>
      </c>
      <c r="C8" s="34" t="s">
        <v>150</v>
      </c>
      <c r="D8" s="54" t="s">
        <v>75</v>
      </c>
      <c r="E8" s="30" t="s">
        <v>94</v>
      </c>
      <c r="F8" s="48">
        <v>45</v>
      </c>
      <c r="G8" s="28">
        <f>G7+TIME(0,F7,0)</f>
        <v>0.6041666666666666</v>
      </c>
    </row>
    <row r="9" spans="1:7" ht="15">
      <c r="A9" s="29" t="s">
        <v>93</v>
      </c>
      <c r="B9" s="21" t="s">
        <v>81</v>
      </c>
      <c r="C9" s="16" t="s">
        <v>82</v>
      </c>
      <c r="D9" s="52" t="s">
        <v>75</v>
      </c>
      <c r="E9" s="16" t="s">
        <v>116</v>
      </c>
      <c r="F9" s="48">
        <v>1</v>
      </c>
      <c r="G9" s="28">
        <f>G8+TIME(0,F8,0)</f>
        <v>0.6354166666666666</v>
      </c>
    </row>
    <row r="10" spans="1:7" ht="15">
      <c r="A10" s="29"/>
      <c r="B10" s="21"/>
      <c r="C10" s="30"/>
      <c r="D10" s="52"/>
      <c r="E10" s="30"/>
      <c r="F10" s="48"/>
      <c r="G10" s="28"/>
    </row>
    <row r="11" spans="1:7" ht="15">
      <c r="A11" s="29"/>
      <c r="B11" s="21"/>
      <c r="C11" s="30"/>
      <c r="D11" s="52"/>
      <c r="E11" s="30"/>
      <c r="F11" s="48"/>
      <c r="G11" s="28"/>
    </row>
    <row r="12" spans="1:6" ht="15">
      <c r="A12" s="29" t="s">
        <v>111</v>
      </c>
      <c r="B12" s="21"/>
      <c r="C12" s="36"/>
      <c r="D12" s="55"/>
      <c r="E12" s="36"/>
      <c r="F12" s="49"/>
    </row>
    <row r="13" spans="1:7" ht="15">
      <c r="A13" s="29"/>
      <c r="B13" s="21"/>
      <c r="C13" s="30"/>
      <c r="D13" s="53"/>
      <c r="E13" s="30"/>
      <c r="F13" s="48"/>
      <c r="G13" s="28"/>
    </row>
    <row r="14" spans="1:7" ht="15">
      <c r="A14" s="29"/>
      <c r="B14" s="21"/>
      <c r="C14" s="36"/>
      <c r="D14" s="55"/>
      <c r="E14" s="36"/>
      <c r="F14" s="49"/>
      <c r="G14" s="28"/>
    </row>
    <row r="15" spans="1:7" ht="15">
      <c r="A15" s="29"/>
      <c r="B15" s="21"/>
      <c r="C15" s="30"/>
      <c r="D15" s="52"/>
      <c r="E15" s="16"/>
      <c r="F15" s="48"/>
      <c r="G15" s="28"/>
    </row>
    <row r="16" spans="1:7" ht="15">
      <c r="A16" s="29"/>
      <c r="B16" s="21"/>
      <c r="C16" s="30"/>
      <c r="D16" s="52"/>
      <c r="E16" s="30"/>
      <c r="F16" s="48"/>
      <c r="G16" s="28"/>
    </row>
    <row r="17" spans="1:7" ht="15">
      <c r="A17" s="29"/>
      <c r="B17" s="30"/>
      <c r="C17" s="30"/>
      <c r="D17" s="52"/>
      <c r="E17" s="30"/>
      <c r="F17" s="48"/>
      <c r="G17" s="28"/>
    </row>
    <row r="18" spans="1:7" ht="15">
      <c r="A18" s="29"/>
      <c r="B18" s="21"/>
      <c r="C18" s="30"/>
      <c r="D18" s="52"/>
      <c r="E18" s="30"/>
      <c r="F18" s="48"/>
      <c r="G18" s="28"/>
    </row>
    <row r="19" spans="1:7" ht="15">
      <c r="A19" s="29"/>
      <c r="B19" s="21"/>
      <c r="C19" s="30"/>
      <c r="D19" s="52"/>
      <c r="E19" s="30"/>
      <c r="F19" s="48"/>
      <c r="G19" s="28"/>
    </row>
    <row r="20" spans="1:7" ht="15">
      <c r="A20" s="29"/>
      <c r="B20" s="21"/>
      <c r="C20" s="16"/>
      <c r="D20" s="52"/>
      <c r="E20" s="30"/>
      <c r="F20" s="48"/>
      <c r="G20" s="28"/>
    </row>
    <row r="21" spans="1:7" ht="15">
      <c r="A21" s="29"/>
      <c r="B21" s="21"/>
      <c r="C21" s="16"/>
      <c r="D21" s="52"/>
      <c r="E21" s="16"/>
      <c r="F21" s="48"/>
      <c r="G21" s="28"/>
    </row>
    <row r="22" spans="1:7" ht="15">
      <c r="A22" s="29"/>
      <c r="B22" s="21"/>
      <c r="C22" s="30"/>
      <c r="D22" s="52"/>
      <c r="E22" s="16"/>
      <c r="F22" s="48"/>
      <c r="G22" s="28"/>
    </row>
    <row r="23" spans="1:7" ht="15">
      <c r="A23" s="29"/>
      <c r="B23" s="21"/>
      <c r="C23" s="30"/>
      <c r="D23" s="52"/>
      <c r="E23" s="16"/>
      <c r="F23" s="48"/>
      <c r="G23" s="28"/>
    </row>
    <row r="24" spans="1:7" ht="15">
      <c r="A24" s="29"/>
      <c r="B24" s="21"/>
      <c r="C24" s="30"/>
      <c r="D24" s="52"/>
      <c r="E24" s="30"/>
      <c r="F24" s="48"/>
      <c r="G24" s="28"/>
    </row>
    <row r="25" spans="1:7" ht="15">
      <c r="A25" s="29"/>
      <c r="B25" s="21" t="s">
        <v>24</v>
      </c>
      <c r="C25" s="16" t="s">
        <v>86</v>
      </c>
      <c r="D25" s="52"/>
      <c r="E25" s="30"/>
      <c r="F25" s="48"/>
      <c r="G25" s="28"/>
    </row>
    <row r="26" spans="1:7" ht="15">
      <c r="A26" s="29"/>
      <c r="B26" s="16"/>
      <c r="C26" s="16" t="s">
        <v>87</v>
      </c>
      <c r="D26" s="52"/>
      <c r="E26" s="30"/>
      <c r="F26" s="48"/>
      <c r="G26" s="28"/>
    </row>
    <row r="27" spans="1:7" ht="15">
      <c r="A27" s="29" t="s">
        <v>24</v>
      </c>
      <c r="B27" s="16"/>
      <c r="C27" s="16"/>
      <c r="D27" s="52" t="s">
        <v>24</v>
      </c>
      <c r="E27" s="16"/>
      <c r="F27" s="48" t="s">
        <v>24</v>
      </c>
      <c r="G27" s="28" t="s">
        <v>24</v>
      </c>
    </row>
    <row r="28" spans="1:4" ht="15">
      <c r="A28" s="21"/>
      <c r="B28" s="16"/>
      <c r="C28" s="16"/>
      <c r="D28" s="47"/>
    </row>
    <row r="29" spans="1:4" ht="15">
      <c r="A29" s="21" t="s">
        <v>88</v>
      </c>
      <c r="B29" s="16"/>
      <c r="C29" s="16"/>
      <c r="D29" s="47"/>
    </row>
    <row r="30" spans="1:3" ht="15">
      <c r="A30" s="21" t="s">
        <v>89</v>
      </c>
      <c r="B30" s="16"/>
      <c r="C30" s="16"/>
    </row>
    <row r="31" ht="15">
      <c r="A31" s="21" t="s">
        <v>90</v>
      </c>
    </row>
    <row r="32" ht="15">
      <c r="A32" s="21" t="s">
        <v>91</v>
      </c>
    </row>
  </sheetData>
  <printOptions/>
  <pageMargins left="0.48" right="0.35" top="1" bottom="1" header="0.5" footer="0.5"/>
  <pageSetup fitToHeight="1" fitToWidth="1" horizontalDpi="300" verticalDpi="300" orientation="portrait" r:id="rId1"/>
  <headerFooter alignWithMargins="0">
    <oddHeader>&amp;LNovember 2000&amp;RIEEE P802.15 00/327R1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showGridLines="0" workbookViewId="0" topLeftCell="A12">
      <selection activeCell="A21" sqref="A21:IV21"/>
    </sheetView>
  </sheetViews>
  <sheetFormatPr defaultColWidth="12.57421875" defaultRowHeight="12.75"/>
  <cols>
    <col min="1" max="2" width="4.8515625" style="27" customWidth="1"/>
    <col min="3" max="3" width="56.00390625" style="27" customWidth="1"/>
    <col min="4" max="4" width="3.57421875" style="46" customWidth="1"/>
    <col min="5" max="5" width="13.421875" style="27" customWidth="1"/>
    <col min="6" max="6" width="5.57421875" style="46" bestFit="1" customWidth="1"/>
    <col min="7" max="7" width="14.140625" style="27" customWidth="1"/>
    <col min="8" max="8" width="4.8515625" style="27" customWidth="1"/>
    <col min="9" max="16384" width="12.57421875" style="27" customWidth="1"/>
  </cols>
  <sheetData>
    <row r="1" ht="15.75">
      <c r="C1" s="37" t="s">
        <v>177</v>
      </c>
    </row>
    <row r="2" ht="15.75">
      <c r="C2" s="37" t="s">
        <v>112</v>
      </c>
    </row>
    <row r="3" spans="1:7" ht="15.75">
      <c r="A3" s="25"/>
      <c r="B3" s="16"/>
      <c r="C3" s="45" t="s">
        <v>102</v>
      </c>
      <c r="D3" s="47"/>
      <c r="E3" s="16"/>
      <c r="F3" s="47"/>
      <c r="G3" s="16"/>
    </row>
    <row r="4" spans="1:7" ht="15">
      <c r="A4" s="16"/>
      <c r="F4" s="47"/>
      <c r="G4" s="16" t="s">
        <v>71</v>
      </c>
    </row>
    <row r="5" spans="1:7" ht="15">
      <c r="A5" s="38">
        <v>1</v>
      </c>
      <c r="B5" s="16" t="s">
        <v>73</v>
      </c>
      <c r="C5" s="16" t="s">
        <v>159</v>
      </c>
      <c r="D5" s="51" t="s">
        <v>78</v>
      </c>
      <c r="E5" s="16" t="s">
        <v>116</v>
      </c>
      <c r="F5" s="47">
        <v>1</v>
      </c>
      <c r="G5" s="28">
        <f>TIME(8,0,0)</f>
        <v>0.3333333333333333</v>
      </c>
    </row>
    <row r="6" spans="1:7" ht="15">
      <c r="A6" s="38">
        <v>1.1</v>
      </c>
      <c r="B6" s="16" t="s">
        <v>97</v>
      </c>
      <c r="C6" s="16" t="s">
        <v>98</v>
      </c>
      <c r="D6" s="52" t="s">
        <v>75</v>
      </c>
      <c r="E6" s="21" t="s">
        <v>116</v>
      </c>
      <c r="F6" s="47">
        <v>5</v>
      </c>
      <c r="G6" s="28">
        <f aca="true" t="shared" si="0" ref="G6:G12">G5+TIME(0,F5,0)</f>
        <v>0.33402777777777776</v>
      </c>
    </row>
    <row r="7" spans="1:7" ht="15">
      <c r="A7" s="29" t="s">
        <v>92</v>
      </c>
      <c r="B7" s="21" t="s">
        <v>97</v>
      </c>
      <c r="C7" s="16" t="s">
        <v>119</v>
      </c>
      <c r="D7" s="52" t="s">
        <v>75</v>
      </c>
      <c r="E7" s="21" t="s">
        <v>116</v>
      </c>
      <c r="F7" s="48">
        <v>8</v>
      </c>
      <c r="G7" s="28">
        <f t="shared" si="0"/>
        <v>0.33749999999999997</v>
      </c>
    </row>
    <row r="8" spans="1:8" ht="15">
      <c r="A8" s="29" t="s">
        <v>93</v>
      </c>
      <c r="B8" s="16" t="s">
        <v>97</v>
      </c>
      <c r="C8" s="30" t="s">
        <v>117</v>
      </c>
      <c r="D8" s="53" t="s">
        <v>78</v>
      </c>
      <c r="E8" s="30" t="s">
        <v>79</v>
      </c>
      <c r="F8" s="48">
        <v>35</v>
      </c>
      <c r="G8" s="28">
        <f t="shared" si="0"/>
        <v>0.3430555555555555</v>
      </c>
      <c r="H8" s="35"/>
    </row>
    <row r="9" spans="1:7" ht="15">
      <c r="A9" s="29" t="s">
        <v>99</v>
      </c>
      <c r="B9" s="16" t="s">
        <v>97</v>
      </c>
      <c r="C9" s="30" t="s">
        <v>160</v>
      </c>
      <c r="D9" s="53" t="s">
        <v>78</v>
      </c>
      <c r="E9" s="30" t="s">
        <v>84</v>
      </c>
      <c r="F9" s="48">
        <v>35</v>
      </c>
      <c r="G9" s="28">
        <f t="shared" si="0"/>
        <v>0.3673611111111111</v>
      </c>
    </row>
    <row r="10" spans="1:7" ht="15">
      <c r="A10" s="29" t="s">
        <v>80</v>
      </c>
      <c r="B10" s="16" t="s">
        <v>97</v>
      </c>
      <c r="C10" s="30" t="s">
        <v>161</v>
      </c>
      <c r="D10" s="53" t="s">
        <v>78</v>
      </c>
      <c r="E10" s="16" t="s">
        <v>94</v>
      </c>
      <c r="F10" s="48">
        <v>35</v>
      </c>
      <c r="G10" s="28">
        <f t="shared" si="0"/>
        <v>0.39166666666666666</v>
      </c>
    </row>
    <row r="11" spans="1:7" ht="15">
      <c r="A11" s="29" t="s">
        <v>118</v>
      </c>
      <c r="B11" s="21" t="s">
        <v>81</v>
      </c>
      <c r="C11" s="16" t="s">
        <v>82</v>
      </c>
      <c r="D11" s="52" t="s">
        <v>75</v>
      </c>
      <c r="E11" s="21" t="s">
        <v>116</v>
      </c>
      <c r="F11" s="48">
        <v>1</v>
      </c>
      <c r="G11" s="28">
        <f t="shared" si="0"/>
        <v>0.41597222222222224</v>
      </c>
    </row>
    <row r="12" spans="1:7" ht="15">
      <c r="A12" s="29"/>
      <c r="B12" s="21"/>
      <c r="C12" s="16"/>
      <c r="D12" s="52"/>
      <c r="E12" s="21"/>
      <c r="F12" s="48"/>
      <c r="G12" s="28">
        <f t="shared" si="0"/>
        <v>0.4166666666666667</v>
      </c>
    </row>
    <row r="13" spans="1:7" ht="15">
      <c r="A13" s="29"/>
      <c r="B13" s="21"/>
      <c r="C13" s="16" t="s">
        <v>122</v>
      </c>
      <c r="D13" s="52"/>
      <c r="E13" s="21"/>
      <c r="F13" s="48">
        <v>30</v>
      </c>
      <c r="G13" s="28"/>
    </row>
    <row r="15" spans="1:7" ht="15">
      <c r="A15" s="38">
        <v>2</v>
      </c>
      <c r="B15" s="16" t="s">
        <v>73</v>
      </c>
      <c r="C15" s="16" t="s">
        <v>74</v>
      </c>
      <c r="D15" s="51" t="s">
        <v>78</v>
      </c>
      <c r="E15" s="16" t="s">
        <v>116</v>
      </c>
      <c r="F15" s="47">
        <v>1</v>
      </c>
      <c r="G15" s="28">
        <f>TIME(10,30,0)</f>
        <v>0.4375</v>
      </c>
    </row>
    <row r="16" spans="1:9" ht="15">
      <c r="A16" s="38">
        <v>2.1</v>
      </c>
      <c r="B16" s="16" t="s">
        <v>77</v>
      </c>
      <c r="C16" s="16" t="s">
        <v>163</v>
      </c>
      <c r="D16" s="51" t="s">
        <v>78</v>
      </c>
      <c r="E16" s="16" t="s">
        <v>96</v>
      </c>
      <c r="F16" s="47">
        <v>45</v>
      </c>
      <c r="G16" s="28">
        <f>G15+TIME(0,F15,0)</f>
        <v>0.43819444444444444</v>
      </c>
      <c r="I16" s="35"/>
    </row>
    <row r="17" spans="1:7" ht="15">
      <c r="A17" s="39">
        <v>2.2</v>
      </c>
      <c r="B17" s="16" t="s">
        <v>77</v>
      </c>
      <c r="C17" s="16" t="s">
        <v>164</v>
      </c>
      <c r="D17" s="51" t="s">
        <v>78</v>
      </c>
      <c r="E17" s="16" t="s">
        <v>167</v>
      </c>
      <c r="F17" s="47">
        <v>45</v>
      </c>
      <c r="G17" s="28">
        <f>G16+TIME(0,F16,0)</f>
        <v>0.46944444444444444</v>
      </c>
    </row>
    <row r="18" spans="1:7" ht="15">
      <c r="A18" s="39">
        <v>2.3</v>
      </c>
      <c r="B18" s="16" t="s">
        <v>81</v>
      </c>
      <c r="C18" s="16" t="s">
        <v>82</v>
      </c>
      <c r="D18" s="51" t="s">
        <v>78</v>
      </c>
      <c r="E18" s="16" t="s">
        <v>116</v>
      </c>
      <c r="F18" s="47">
        <v>1</v>
      </c>
      <c r="G18" s="28">
        <f>G17+TIME(0,F17,0)</f>
        <v>0.5006944444444444</v>
      </c>
    </row>
    <row r="19" spans="1:7" ht="15">
      <c r="A19" s="39"/>
      <c r="B19" s="16"/>
      <c r="C19" s="16"/>
      <c r="D19" s="51"/>
      <c r="E19" s="16"/>
      <c r="F19" s="47"/>
      <c r="G19" s="28">
        <f>G18+TIME(0,F18,0)</f>
        <v>0.5013888888888889</v>
      </c>
    </row>
    <row r="20" spans="1:7" ht="15">
      <c r="A20" s="39"/>
      <c r="B20" s="16"/>
      <c r="C20" s="16" t="s">
        <v>128</v>
      </c>
      <c r="D20" s="51"/>
      <c r="E20" s="16"/>
      <c r="F20" s="47"/>
      <c r="G20" s="28"/>
    </row>
    <row r="21" spans="1:7" ht="15">
      <c r="A21" s="39">
        <v>3</v>
      </c>
      <c r="B21" s="16" t="s">
        <v>73</v>
      </c>
      <c r="C21" s="16" t="s">
        <v>74</v>
      </c>
      <c r="D21" s="47" t="s">
        <v>75</v>
      </c>
      <c r="E21" s="16" t="s">
        <v>116</v>
      </c>
      <c r="F21" s="47">
        <v>1</v>
      </c>
      <c r="G21" s="28">
        <f>TIME(15,30,0)</f>
        <v>0.6458333333333334</v>
      </c>
    </row>
    <row r="22" spans="1:8" ht="15">
      <c r="A22" s="38">
        <v>3.1</v>
      </c>
      <c r="B22" s="16" t="s">
        <v>73</v>
      </c>
      <c r="C22" s="31" t="s">
        <v>121</v>
      </c>
      <c r="D22" s="51" t="s">
        <v>78</v>
      </c>
      <c r="E22" s="16" t="s">
        <v>96</v>
      </c>
      <c r="F22" s="48">
        <v>5</v>
      </c>
      <c r="G22" s="28">
        <f>G21+TIME(0,F21,0)</f>
        <v>0.6465277777777778</v>
      </c>
      <c r="H22" s="35"/>
    </row>
    <row r="23" spans="1:8" ht="15">
      <c r="A23" s="38">
        <v>3.2</v>
      </c>
      <c r="B23" s="16" t="s">
        <v>73</v>
      </c>
      <c r="C23" s="21" t="s">
        <v>120</v>
      </c>
      <c r="D23" s="52" t="s">
        <v>75</v>
      </c>
      <c r="E23" s="21" t="s">
        <v>116</v>
      </c>
      <c r="F23" s="48">
        <v>5</v>
      </c>
      <c r="G23" s="28">
        <f>G22+TIME(0,F22,0)</f>
        <v>0.65</v>
      </c>
      <c r="H23" s="35"/>
    </row>
    <row r="24" spans="1:7" ht="15">
      <c r="A24" s="38"/>
      <c r="B24" s="21" t="s">
        <v>76</v>
      </c>
      <c r="C24" s="16"/>
      <c r="D24" s="47"/>
      <c r="E24" s="16"/>
      <c r="F24" s="47"/>
      <c r="G24" s="28"/>
    </row>
    <row r="25" spans="1:7" ht="15">
      <c r="A25" s="38">
        <v>3.3</v>
      </c>
      <c r="B25" s="16" t="s">
        <v>77</v>
      </c>
      <c r="C25" s="16" t="s">
        <v>165</v>
      </c>
      <c r="D25" s="47" t="s">
        <v>75</v>
      </c>
      <c r="E25" s="16" t="s">
        <v>151</v>
      </c>
      <c r="F25" s="47">
        <v>45</v>
      </c>
      <c r="G25" s="28">
        <f>G23+TIME(0,F23,0)</f>
        <v>0.6534722222222222</v>
      </c>
    </row>
    <row r="26" spans="1:7" ht="15">
      <c r="A26" s="38">
        <v>3.4</v>
      </c>
      <c r="B26" s="16" t="s">
        <v>77</v>
      </c>
      <c r="C26" s="16" t="s">
        <v>166</v>
      </c>
      <c r="D26" s="51" t="s">
        <v>78</v>
      </c>
      <c r="E26" s="16" t="s">
        <v>79</v>
      </c>
      <c r="F26" s="47">
        <v>45</v>
      </c>
      <c r="G26" s="28">
        <f aca="true" t="shared" si="1" ref="G26:G31">G25+TIME(0,F25,0)</f>
        <v>0.6847222222222222</v>
      </c>
    </row>
    <row r="27" spans="1:7" ht="15">
      <c r="A27" s="38">
        <v>3.5</v>
      </c>
      <c r="B27" s="16" t="s">
        <v>97</v>
      </c>
      <c r="C27" s="16" t="s">
        <v>153</v>
      </c>
      <c r="D27" s="47" t="s">
        <v>75</v>
      </c>
      <c r="E27" s="16" t="s">
        <v>116</v>
      </c>
      <c r="F27" s="47">
        <v>5</v>
      </c>
      <c r="G27" s="28">
        <f t="shared" si="1"/>
        <v>0.7159722222222222</v>
      </c>
    </row>
    <row r="28" spans="1:7" ht="15">
      <c r="A28" s="38">
        <v>3.6</v>
      </c>
      <c r="B28" s="21" t="s">
        <v>77</v>
      </c>
      <c r="C28" s="39" t="s">
        <v>140</v>
      </c>
      <c r="D28" s="52" t="s">
        <v>75</v>
      </c>
      <c r="E28" s="30" t="s">
        <v>116</v>
      </c>
      <c r="F28" s="48">
        <v>25</v>
      </c>
      <c r="G28" s="28">
        <f t="shared" si="1"/>
        <v>0.7194444444444444</v>
      </c>
    </row>
    <row r="29" spans="1:7" ht="15">
      <c r="A29" s="38">
        <v>3.7</v>
      </c>
      <c r="B29" s="21" t="s">
        <v>77</v>
      </c>
      <c r="C29" s="39" t="s">
        <v>141</v>
      </c>
      <c r="D29" s="52" t="s">
        <v>75</v>
      </c>
      <c r="E29" s="30" t="s">
        <v>116</v>
      </c>
      <c r="F29" s="48">
        <v>25</v>
      </c>
      <c r="G29" s="28">
        <f t="shared" si="1"/>
        <v>0.7368055555555556</v>
      </c>
    </row>
    <row r="30" spans="1:7" ht="15">
      <c r="A30" s="38">
        <v>3.8</v>
      </c>
      <c r="B30" s="16" t="s">
        <v>81</v>
      </c>
      <c r="C30" s="16" t="s">
        <v>82</v>
      </c>
      <c r="D30" s="47" t="s">
        <v>75</v>
      </c>
      <c r="E30" s="16" t="s">
        <v>116</v>
      </c>
      <c r="F30" s="47">
        <v>1</v>
      </c>
      <c r="G30" s="28">
        <f t="shared" si="1"/>
        <v>0.7541666666666668</v>
      </c>
    </row>
    <row r="31" spans="1:7" ht="15">
      <c r="A31" s="38"/>
      <c r="B31" s="16"/>
      <c r="C31" s="16"/>
      <c r="D31" s="47"/>
      <c r="E31" s="16"/>
      <c r="F31" s="47"/>
      <c r="G31" s="28">
        <f t="shared" si="1"/>
        <v>0.7548611111111112</v>
      </c>
    </row>
    <row r="32" spans="1:7" ht="15">
      <c r="A32" s="38"/>
      <c r="B32" s="16" t="s">
        <v>126</v>
      </c>
      <c r="C32" s="16"/>
      <c r="D32" s="47"/>
      <c r="E32" s="16"/>
      <c r="F32" s="47"/>
      <c r="G32" s="28"/>
    </row>
    <row r="33" spans="2:7" ht="15">
      <c r="B33" s="16"/>
      <c r="D33" s="51"/>
      <c r="E33" s="16"/>
      <c r="F33" s="47"/>
      <c r="G33" s="28"/>
    </row>
    <row r="34" spans="1:9" ht="15">
      <c r="A34" s="29" t="s">
        <v>133</v>
      </c>
      <c r="B34" s="21" t="s">
        <v>73</v>
      </c>
      <c r="C34" s="21" t="s">
        <v>74</v>
      </c>
      <c r="D34" s="52" t="s">
        <v>75</v>
      </c>
      <c r="E34" s="21" t="s">
        <v>116</v>
      </c>
      <c r="F34" s="48">
        <v>1</v>
      </c>
      <c r="G34" s="28">
        <f>TIME(19,30,0)</f>
        <v>0.8125</v>
      </c>
      <c r="I34" s="35"/>
    </row>
    <row r="35" spans="1:7" ht="15">
      <c r="A35" s="29" t="s">
        <v>134</v>
      </c>
      <c r="B35" s="21" t="s">
        <v>77</v>
      </c>
      <c r="C35" s="30" t="s">
        <v>123</v>
      </c>
      <c r="D35" s="52" t="s">
        <v>75</v>
      </c>
      <c r="E35" s="30" t="s">
        <v>116</v>
      </c>
      <c r="F35" s="48">
        <v>30</v>
      </c>
      <c r="G35" s="28">
        <f aca="true" t="shared" si="2" ref="G35:G40">G34+TIME(0,F34,0)</f>
        <v>0.8131944444444444</v>
      </c>
    </row>
    <row r="36" spans="1:7" ht="15">
      <c r="A36" s="38">
        <v>4.3</v>
      </c>
      <c r="B36" s="16" t="s">
        <v>77</v>
      </c>
      <c r="C36" s="16" t="s">
        <v>142</v>
      </c>
      <c r="D36" s="47" t="s">
        <v>75</v>
      </c>
      <c r="E36" s="16" t="s">
        <v>116</v>
      </c>
      <c r="F36" s="47">
        <v>30</v>
      </c>
      <c r="G36" s="28">
        <f t="shared" si="2"/>
        <v>0.8340277777777778</v>
      </c>
    </row>
    <row r="37" spans="1:7" ht="15">
      <c r="A37" s="38">
        <v>4.4</v>
      </c>
      <c r="B37" s="16" t="s">
        <v>97</v>
      </c>
      <c r="C37" s="16" t="s">
        <v>153</v>
      </c>
      <c r="D37" s="47" t="s">
        <v>75</v>
      </c>
      <c r="E37" s="16" t="s">
        <v>116</v>
      </c>
      <c r="F37" s="47">
        <v>5</v>
      </c>
      <c r="G37" s="28">
        <f t="shared" si="2"/>
        <v>0.8548611111111112</v>
      </c>
    </row>
    <row r="38" spans="1:9" ht="15">
      <c r="A38" s="38">
        <v>4.5</v>
      </c>
      <c r="B38" s="21" t="s">
        <v>81</v>
      </c>
      <c r="C38" s="16" t="s">
        <v>143</v>
      </c>
      <c r="D38" s="47" t="s">
        <v>75</v>
      </c>
      <c r="E38" s="16" t="s">
        <v>116</v>
      </c>
      <c r="F38" s="47">
        <v>25</v>
      </c>
      <c r="G38" s="28">
        <f t="shared" si="2"/>
        <v>0.8583333333333334</v>
      </c>
      <c r="I38" s="35"/>
    </row>
    <row r="39" spans="1:9" ht="15">
      <c r="A39" s="38">
        <v>4.6</v>
      </c>
      <c r="B39" s="21" t="s">
        <v>77</v>
      </c>
      <c r="C39" s="16" t="s">
        <v>152</v>
      </c>
      <c r="D39" s="47" t="s">
        <v>75</v>
      </c>
      <c r="E39" s="16" t="s">
        <v>116</v>
      </c>
      <c r="F39" s="47">
        <v>45</v>
      </c>
      <c r="G39" s="28">
        <f t="shared" si="2"/>
        <v>0.8756944444444446</v>
      </c>
      <c r="I39" s="35"/>
    </row>
    <row r="40" spans="1:7" ht="15">
      <c r="A40" s="38">
        <v>4.7</v>
      </c>
      <c r="B40" s="21" t="s">
        <v>81</v>
      </c>
      <c r="C40" s="30" t="s">
        <v>82</v>
      </c>
      <c r="D40" s="52" t="s">
        <v>75</v>
      </c>
      <c r="E40" s="30" t="s">
        <v>116</v>
      </c>
      <c r="F40" s="48">
        <v>1</v>
      </c>
      <c r="G40" s="28">
        <f t="shared" si="2"/>
        <v>0.9069444444444446</v>
      </c>
    </row>
    <row r="41" spans="1:7" ht="15">
      <c r="A41" s="29"/>
      <c r="B41" s="21"/>
      <c r="C41" s="16"/>
      <c r="D41" s="52"/>
      <c r="E41" s="16"/>
      <c r="F41" s="48"/>
      <c r="G41" s="28"/>
    </row>
    <row r="42" spans="1:7" ht="15">
      <c r="A42" s="29"/>
      <c r="B42" s="21" t="s">
        <v>124</v>
      </c>
      <c r="F42" s="48"/>
      <c r="G42" s="28"/>
    </row>
    <row r="43" spans="1:7" ht="15">
      <c r="A43" s="29"/>
      <c r="B43" s="21"/>
      <c r="C43" s="16"/>
      <c r="D43" s="52"/>
      <c r="E43" s="16"/>
      <c r="F43" s="48"/>
      <c r="G43" s="28"/>
    </row>
    <row r="44" spans="1:7" ht="15">
      <c r="A44" s="29"/>
      <c r="B44" s="21" t="s">
        <v>24</v>
      </c>
      <c r="C44" s="16" t="s">
        <v>86</v>
      </c>
      <c r="D44" s="52" t="s">
        <v>24</v>
      </c>
      <c r="E44" s="16"/>
      <c r="F44" s="48"/>
      <c r="G44" s="28"/>
    </row>
    <row r="45" spans="1:7" ht="15">
      <c r="A45" s="29" t="s">
        <v>24</v>
      </c>
      <c r="B45" s="16"/>
      <c r="C45" s="16" t="s">
        <v>87</v>
      </c>
      <c r="D45" s="47"/>
      <c r="F45" s="48" t="s">
        <v>24</v>
      </c>
      <c r="G45" s="28" t="s">
        <v>24</v>
      </c>
    </row>
    <row r="46" spans="1:4" ht="15">
      <c r="A46" s="21"/>
      <c r="B46" s="16"/>
      <c r="C46" s="16"/>
      <c r="D46" s="47"/>
    </row>
    <row r="47" spans="1:3" ht="15">
      <c r="A47" s="21" t="s">
        <v>88</v>
      </c>
      <c r="B47" s="16"/>
      <c r="C47" s="16"/>
    </row>
    <row r="48" spans="1:3" ht="15">
      <c r="A48" s="21" t="s">
        <v>89</v>
      </c>
      <c r="B48" s="16"/>
      <c r="C48" s="16"/>
    </row>
    <row r="49" spans="1:3" ht="15">
      <c r="A49" s="21" t="s">
        <v>90</v>
      </c>
      <c r="B49" s="16"/>
      <c r="C49" s="16"/>
    </row>
    <row r="50" ht="15">
      <c r="A50" s="21" t="s">
        <v>91</v>
      </c>
    </row>
  </sheetData>
  <printOptions/>
  <pageMargins left="0.48" right="0.35" top="1" bottom="1" header="0.5" footer="0.5"/>
  <pageSetup fitToHeight="1" fitToWidth="1" horizontalDpi="300" verticalDpi="300" orientation="portrait" scale="97" r:id="rId1"/>
  <headerFooter alignWithMargins="0">
    <oddHeader>&amp;LNovember 2000&amp;RIEEE P802.15 00/327R1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14">
      <selection activeCell="E25" sqref="E25"/>
    </sheetView>
  </sheetViews>
  <sheetFormatPr defaultColWidth="12.57421875" defaultRowHeight="12.75"/>
  <cols>
    <col min="1" max="2" width="4.8515625" style="27" customWidth="1"/>
    <col min="3" max="3" width="51.7109375" style="27" customWidth="1"/>
    <col min="4" max="4" width="2.00390625" style="46" bestFit="1" customWidth="1"/>
    <col min="5" max="5" width="14.8515625" style="27" customWidth="1"/>
    <col min="6" max="6" width="5.28125" style="46" customWidth="1"/>
    <col min="7" max="7" width="14.140625" style="27" customWidth="1"/>
    <col min="8" max="8" width="4.8515625" style="27" customWidth="1"/>
    <col min="9" max="16384" width="12.57421875" style="27" customWidth="1"/>
  </cols>
  <sheetData>
    <row r="1" ht="15.75">
      <c r="C1" s="26" t="str">
        <f>Monday!C1</f>
        <v>AGENDA IEEE 802.15 TG3 WPAN MEETING </v>
      </c>
    </row>
    <row r="2" ht="15.75">
      <c r="C2" s="37" t="s">
        <v>113</v>
      </c>
    </row>
    <row r="3" spans="1:7" ht="15.75">
      <c r="A3" s="25"/>
      <c r="B3" s="16"/>
      <c r="C3" s="45" t="s">
        <v>102</v>
      </c>
      <c r="D3" s="47"/>
      <c r="E3" s="16"/>
      <c r="F3" s="47"/>
      <c r="G3" s="16"/>
    </row>
    <row r="4" spans="1:7" ht="15">
      <c r="A4" s="16"/>
      <c r="F4" s="47"/>
      <c r="G4" s="16" t="s">
        <v>71</v>
      </c>
    </row>
    <row r="5" spans="1:7" ht="15">
      <c r="A5" s="38">
        <v>1</v>
      </c>
      <c r="B5" s="16" t="s">
        <v>73</v>
      </c>
      <c r="C5" s="16" t="s">
        <v>74</v>
      </c>
      <c r="D5" s="51" t="s">
        <v>78</v>
      </c>
      <c r="E5" s="16" t="s">
        <v>116</v>
      </c>
      <c r="F5" s="47">
        <v>1</v>
      </c>
      <c r="G5" s="28">
        <f>TIME(8,0,0)</f>
        <v>0.3333333333333333</v>
      </c>
    </row>
    <row r="6" spans="1:7" ht="15">
      <c r="A6" s="38">
        <v>1.1</v>
      </c>
      <c r="B6" s="16" t="s">
        <v>73</v>
      </c>
      <c r="C6" s="21" t="s">
        <v>120</v>
      </c>
      <c r="D6" s="52" t="s">
        <v>75</v>
      </c>
      <c r="E6" s="21" t="s">
        <v>116</v>
      </c>
      <c r="F6" s="48">
        <v>5</v>
      </c>
      <c r="G6" s="28">
        <f>G5+TIME(0,F5,0)</f>
        <v>0.33402777777777776</v>
      </c>
    </row>
    <row r="7" spans="1:7" ht="15">
      <c r="A7" s="38"/>
      <c r="B7" s="21" t="s">
        <v>76</v>
      </c>
      <c r="C7" s="16"/>
      <c r="D7" s="47"/>
      <c r="E7" s="16"/>
      <c r="F7" s="47"/>
      <c r="G7" s="28"/>
    </row>
    <row r="8" spans="1:7" ht="15" customHeight="1">
      <c r="A8" s="38">
        <v>1.2</v>
      </c>
      <c r="B8" s="16" t="s">
        <v>97</v>
      </c>
      <c r="C8" s="16" t="s">
        <v>125</v>
      </c>
      <c r="D8" s="52" t="s">
        <v>75</v>
      </c>
      <c r="E8" s="21" t="s">
        <v>116</v>
      </c>
      <c r="F8" s="47">
        <v>18</v>
      </c>
      <c r="G8" s="28">
        <f>G6+TIME(0,F6,0)</f>
        <v>0.33749999999999997</v>
      </c>
    </row>
    <row r="9" spans="1:7" ht="15" customHeight="1">
      <c r="A9" s="29" t="s">
        <v>93</v>
      </c>
      <c r="B9" s="21" t="s">
        <v>97</v>
      </c>
      <c r="C9" s="16" t="s">
        <v>170</v>
      </c>
      <c r="D9" s="52" t="s">
        <v>75</v>
      </c>
      <c r="E9" s="21" t="s">
        <v>154</v>
      </c>
      <c r="F9" s="48">
        <v>45</v>
      </c>
      <c r="G9" s="28">
        <f>G8+TIME(0,F8,0)</f>
        <v>0.35</v>
      </c>
    </row>
    <row r="10" spans="1:7" ht="15" customHeight="1">
      <c r="A10" s="38">
        <v>1.4</v>
      </c>
      <c r="B10" s="16" t="s">
        <v>97</v>
      </c>
      <c r="C10" s="16" t="s">
        <v>171</v>
      </c>
      <c r="D10" s="53" t="s">
        <v>78</v>
      </c>
      <c r="E10" s="30" t="s">
        <v>155</v>
      </c>
      <c r="F10" s="48">
        <v>45</v>
      </c>
      <c r="G10" s="28">
        <f>G9+TIME(0,F9,0)</f>
        <v>0.38125</v>
      </c>
    </row>
    <row r="11" spans="1:9" ht="15">
      <c r="A11" s="38">
        <v>1.5</v>
      </c>
      <c r="B11" s="21" t="s">
        <v>81</v>
      </c>
      <c r="C11" s="16" t="s">
        <v>82</v>
      </c>
      <c r="D11" s="52" t="s">
        <v>75</v>
      </c>
      <c r="E11" s="21" t="s">
        <v>116</v>
      </c>
      <c r="F11" s="48">
        <v>1</v>
      </c>
      <c r="G11" s="28">
        <f>G10+TIME(0,F10,0)</f>
        <v>0.4125</v>
      </c>
      <c r="I11" s="32"/>
    </row>
    <row r="12" spans="1:7" ht="15">
      <c r="A12" s="29"/>
      <c r="B12" s="21"/>
      <c r="C12" s="16"/>
      <c r="D12" s="52"/>
      <c r="E12" s="21"/>
      <c r="F12" s="48"/>
      <c r="G12" s="28">
        <f>G11+TIME(0,F11,0)</f>
        <v>0.4131944444444444</v>
      </c>
    </row>
    <row r="13" spans="1:7" ht="15">
      <c r="A13" s="29"/>
      <c r="B13" s="21"/>
      <c r="C13" s="16" t="s">
        <v>122</v>
      </c>
      <c r="D13" s="52"/>
      <c r="E13" s="21"/>
      <c r="F13" s="48"/>
      <c r="G13" s="28"/>
    </row>
    <row r="14" spans="1:9" ht="15">
      <c r="A14" s="29"/>
      <c r="B14" s="21"/>
      <c r="C14" s="16"/>
      <c r="D14" s="52"/>
      <c r="E14" s="21"/>
      <c r="F14" s="48"/>
      <c r="G14" s="28"/>
      <c r="H14" s="33"/>
      <c r="I14" s="33"/>
    </row>
    <row r="15" spans="1:7" ht="15">
      <c r="A15" s="38">
        <v>2</v>
      </c>
      <c r="B15" s="16" t="s">
        <v>73</v>
      </c>
      <c r="C15" s="16" t="s">
        <v>74</v>
      </c>
      <c r="D15" s="51" t="s">
        <v>78</v>
      </c>
      <c r="E15" s="16" t="s">
        <v>116</v>
      </c>
      <c r="F15" s="47">
        <v>1</v>
      </c>
      <c r="G15" s="28">
        <f>TIME(10,30,0)</f>
        <v>0.4375</v>
      </c>
    </row>
    <row r="16" spans="1:7" ht="15">
      <c r="A16" s="38">
        <v>2.1</v>
      </c>
      <c r="B16" s="16" t="s">
        <v>77</v>
      </c>
      <c r="C16" s="16" t="s">
        <v>169</v>
      </c>
      <c r="D16" s="51" t="s">
        <v>78</v>
      </c>
      <c r="E16" s="16" t="s">
        <v>168</v>
      </c>
      <c r="F16" s="47">
        <v>45</v>
      </c>
      <c r="G16" s="28">
        <f>G15+TIME(0,F15,0)</f>
        <v>0.43819444444444444</v>
      </c>
    </row>
    <row r="17" spans="1:7" ht="15">
      <c r="A17" s="38">
        <v>2.2</v>
      </c>
      <c r="B17" s="16" t="s">
        <v>77</v>
      </c>
      <c r="C17" s="16" t="s">
        <v>129</v>
      </c>
      <c r="D17" s="47" t="s">
        <v>75</v>
      </c>
      <c r="E17" s="16" t="s">
        <v>116</v>
      </c>
      <c r="F17" s="47">
        <v>43</v>
      </c>
      <c r="G17" s="28">
        <f>G16+TIME(0,F16,0)</f>
        <v>0.46944444444444444</v>
      </c>
    </row>
    <row r="18" spans="1:7" ht="15">
      <c r="A18" s="39">
        <v>2.3</v>
      </c>
      <c r="B18" s="16" t="s">
        <v>81</v>
      </c>
      <c r="C18" s="16" t="s">
        <v>82</v>
      </c>
      <c r="D18" s="51" t="s">
        <v>78</v>
      </c>
      <c r="E18" s="16" t="s">
        <v>116</v>
      </c>
      <c r="F18" s="47">
        <v>1</v>
      </c>
      <c r="G18" s="28">
        <f>G17+TIME(0,F17,0)</f>
        <v>0.49930555555555556</v>
      </c>
    </row>
    <row r="19" spans="1:7" ht="15">
      <c r="A19" s="39"/>
      <c r="B19" s="16"/>
      <c r="C19" s="16"/>
      <c r="D19" s="51"/>
      <c r="E19" s="16"/>
      <c r="F19" s="47"/>
      <c r="G19" s="28">
        <f>G18+TIME(0,F18,0)</f>
        <v>0.5</v>
      </c>
    </row>
    <row r="20" spans="1:7" ht="15">
      <c r="A20" s="39"/>
      <c r="B20" s="16"/>
      <c r="C20" s="16" t="s">
        <v>127</v>
      </c>
      <c r="D20" s="51"/>
      <c r="E20" s="16"/>
      <c r="F20" s="47"/>
      <c r="G20" s="28"/>
    </row>
    <row r="21" spans="1:7" ht="15">
      <c r="A21" s="38"/>
      <c r="B21" s="16"/>
      <c r="D21" s="51"/>
      <c r="E21" s="16"/>
      <c r="F21" s="47"/>
      <c r="G21" s="28"/>
    </row>
    <row r="22" spans="1:7" ht="15">
      <c r="A22" s="39">
        <v>3</v>
      </c>
      <c r="B22" s="16" t="s">
        <v>73</v>
      </c>
      <c r="C22" s="16" t="s">
        <v>74</v>
      </c>
      <c r="D22" s="47" t="s">
        <v>75</v>
      </c>
      <c r="E22" s="16" t="s">
        <v>116</v>
      </c>
      <c r="F22" s="47">
        <v>1</v>
      </c>
      <c r="G22" s="28">
        <f>TIME(15,30,0)</f>
        <v>0.6458333333333334</v>
      </c>
    </row>
    <row r="23" spans="1:7" ht="15">
      <c r="A23" s="38">
        <v>3.1</v>
      </c>
      <c r="B23" s="16" t="s">
        <v>77</v>
      </c>
      <c r="C23" s="16" t="s">
        <v>172</v>
      </c>
      <c r="D23" s="47" t="s">
        <v>75</v>
      </c>
      <c r="E23" s="16" t="s">
        <v>151</v>
      </c>
      <c r="F23" s="47">
        <v>45</v>
      </c>
      <c r="G23" s="28">
        <f>G22+TIME(0,F22,0)</f>
        <v>0.6465277777777778</v>
      </c>
    </row>
    <row r="24" spans="1:7" ht="15">
      <c r="A24" s="38">
        <v>3.2</v>
      </c>
      <c r="B24" s="16" t="s">
        <v>77</v>
      </c>
      <c r="C24" s="16" t="s">
        <v>173</v>
      </c>
      <c r="D24" s="51" t="s">
        <v>78</v>
      </c>
      <c r="E24" s="16" t="s">
        <v>156</v>
      </c>
      <c r="F24" s="47">
        <v>45</v>
      </c>
      <c r="G24" s="28">
        <f>G23+TIME(0,F23,0)</f>
        <v>0.6777777777777778</v>
      </c>
    </row>
    <row r="25" spans="1:7" ht="15">
      <c r="A25" s="38">
        <v>3.3</v>
      </c>
      <c r="B25" s="21" t="s">
        <v>97</v>
      </c>
      <c r="C25" s="39" t="s">
        <v>189</v>
      </c>
      <c r="D25" s="52" t="s">
        <v>75</v>
      </c>
      <c r="E25" s="30" t="s">
        <v>79</v>
      </c>
      <c r="F25" s="48">
        <v>28</v>
      </c>
      <c r="G25" s="28">
        <f>G24+TIME(0,F24,0)</f>
        <v>0.7090277777777778</v>
      </c>
    </row>
    <row r="26" spans="1:7" ht="15">
      <c r="A26" s="38">
        <v>3.4</v>
      </c>
      <c r="B26" s="16" t="s">
        <v>81</v>
      </c>
      <c r="C26" s="16" t="s">
        <v>82</v>
      </c>
      <c r="D26" s="47" t="s">
        <v>75</v>
      </c>
      <c r="E26" s="16" t="s">
        <v>116</v>
      </c>
      <c r="F26" s="47">
        <v>1</v>
      </c>
      <c r="G26" s="28">
        <f>G25+TIME(0,F25,0)</f>
        <v>0.7284722222222223</v>
      </c>
    </row>
    <row r="27" spans="1:9" ht="15">
      <c r="A27" s="38"/>
      <c r="B27" s="16"/>
      <c r="C27" s="16"/>
      <c r="D27" s="47"/>
      <c r="E27" s="16"/>
      <c r="F27" s="47"/>
      <c r="G27" s="28">
        <f>G26+TIME(0,F26,0)</f>
        <v>0.7291666666666667</v>
      </c>
      <c r="H27" s="33"/>
      <c r="I27" s="33"/>
    </row>
    <row r="28" spans="1:8" ht="15">
      <c r="A28" s="38"/>
      <c r="B28" s="16"/>
      <c r="C28" s="16" t="s">
        <v>157</v>
      </c>
      <c r="D28" s="47"/>
      <c r="E28" s="16" t="s">
        <v>188</v>
      </c>
      <c r="F28" s="47">
        <v>90</v>
      </c>
      <c r="G28" s="28">
        <f>TIME(17,45,0)</f>
        <v>0.7395833333333334</v>
      </c>
      <c r="H28" s="35"/>
    </row>
    <row r="29" spans="2:7" ht="15">
      <c r="B29" s="16"/>
      <c r="D29" s="51"/>
      <c r="E29" s="16"/>
      <c r="F29" s="47"/>
      <c r="G29" s="28"/>
    </row>
    <row r="30" spans="1:7" ht="15">
      <c r="A30" s="29" t="s">
        <v>133</v>
      </c>
      <c r="B30" s="21" t="s">
        <v>73</v>
      </c>
      <c r="C30" s="21" t="s">
        <v>74</v>
      </c>
      <c r="D30" s="52" t="s">
        <v>75</v>
      </c>
      <c r="E30" s="21" t="s">
        <v>116</v>
      </c>
      <c r="F30" s="48">
        <v>1</v>
      </c>
      <c r="G30" s="28">
        <f>TIME(19,15,0)</f>
        <v>0.8020833333333334</v>
      </c>
    </row>
    <row r="31" spans="1:7" ht="15">
      <c r="A31" s="29" t="s">
        <v>134</v>
      </c>
      <c r="B31" s="21" t="s">
        <v>77</v>
      </c>
      <c r="C31" s="30" t="s">
        <v>174</v>
      </c>
      <c r="D31" s="52" t="s">
        <v>75</v>
      </c>
      <c r="E31" s="30" t="s">
        <v>187</v>
      </c>
      <c r="F31" s="48">
        <v>0</v>
      </c>
      <c r="G31" s="28">
        <f aca="true" t="shared" si="0" ref="G31:G37">G30+TIME(0,F30,0)</f>
        <v>0.8027777777777778</v>
      </c>
    </row>
    <row r="32" spans="1:7" ht="15">
      <c r="A32" s="29" t="s">
        <v>95</v>
      </c>
      <c r="B32" s="21" t="s">
        <v>77</v>
      </c>
      <c r="C32" s="30" t="s">
        <v>175</v>
      </c>
      <c r="D32" s="52" t="s">
        <v>75</v>
      </c>
      <c r="E32" s="30" t="s">
        <v>178</v>
      </c>
      <c r="F32" s="48">
        <v>45</v>
      </c>
      <c r="G32" s="28">
        <f t="shared" si="0"/>
        <v>0.8027777777777778</v>
      </c>
    </row>
    <row r="33" spans="1:7" ht="15">
      <c r="A33" s="38">
        <v>4.3</v>
      </c>
      <c r="B33" s="16" t="s">
        <v>97</v>
      </c>
      <c r="C33" s="16" t="s">
        <v>153</v>
      </c>
      <c r="D33" s="47" t="s">
        <v>75</v>
      </c>
      <c r="E33" s="16" t="s">
        <v>116</v>
      </c>
      <c r="F33" s="47">
        <v>10</v>
      </c>
      <c r="G33" s="28">
        <f t="shared" si="0"/>
        <v>0.8340277777777778</v>
      </c>
    </row>
    <row r="34" spans="1:7" ht="15">
      <c r="A34" s="38">
        <v>4.4</v>
      </c>
      <c r="B34" s="16" t="s">
        <v>77</v>
      </c>
      <c r="C34" s="16" t="s">
        <v>184</v>
      </c>
      <c r="D34" s="47" t="s">
        <v>75</v>
      </c>
      <c r="E34" s="16" t="s">
        <v>187</v>
      </c>
      <c r="F34" s="47">
        <v>0</v>
      </c>
      <c r="G34" s="28">
        <f t="shared" si="0"/>
        <v>0.8409722222222222</v>
      </c>
    </row>
    <row r="35" spans="1:7" ht="15">
      <c r="A35" s="38">
        <v>4.5</v>
      </c>
      <c r="B35" s="16" t="s">
        <v>77</v>
      </c>
      <c r="C35" s="16" t="s">
        <v>179</v>
      </c>
      <c r="D35" s="47" t="s">
        <v>75</v>
      </c>
      <c r="E35" s="16" t="s">
        <v>116</v>
      </c>
      <c r="F35" s="47">
        <v>30</v>
      </c>
      <c r="G35" s="28">
        <f t="shared" si="0"/>
        <v>0.8409722222222222</v>
      </c>
    </row>
    <row r="36" spans="1:7" ht="15">
      <c r="A36" s="38">
        <v>4.6</v>
      </c>
      <c r="B36" s="16" t="s">
        <v>77</v>
      </c>
      <c r="C36" s="16" t="s">
        <v>180</v>
      </c>
      <c r="D36" s="47" t="s">
        <v>75</v>
      </c>
      <c r="E36" s="16" t="s">
        <v>116</v>
      </c>
      <c r="F36" s="47">
        <v>30</v>
      </c>
      <c r="G36" s="28">
        <f t="shared" si="0"/>
        <v>0.8618055555555556</v>
      </c>
    </row>
    <row r="37" spans="1:7" ht="15">
      <c r="A37" s="38">
        <v>4.7</v>
      </c>
      <c r="B37" s="21" t="s">
        <v>81</v>
      </c>
      <c r="C37" s="30" t="s">
        <v>82</v>
      </c>
      <c r="D37" s="47" t="s">
        <v>75</v>
      </c>
      <c r="E37" s="16" t="s">
        <v>116</v>
      </c>
      <c r="F37" s="47">
        <v>1</v>
      </c>
      <c r="G37" s="28">
        <f t="shared" si="0"/>
        <v>0.882638888888889</v>
      </c>
    </row>
    <row r="38" spans="1:7" ht="15">
      <c r="A38" s="29"/>
      <c r="B38" s="21"/>
      <c r="C38" s="16"/>
      <c r="D38" s="52"/>
      <c r="E38" s="16"/>
      <c r="F38" s="48"/>
      <c r="G38" s="28"/>
    </row>
    <row r="39" spans="1:7" ht="15">
      <c r="A39" s="29"/>
      <c r="B39" s="21"/>
      <c r="F39" s="48"/>
      <c r="G39" s="28"/>
    </row>
    <row r="40" spans="1:7" ht="15">
      <c r="A40" s="29"/>
      <c r="B40" s="21"/>
      <c r="C40" s="16"/>
      <c r="D40" s="52"/>
      <c r="E40" s="16"/>
      <c r="F40" s="48"/>
      <c r="G40" s="28"/>
    </row>
  </sheetData>
  <printOptions/>
  <pageMargins left="0.48" right="0.35" top="1" bottom="1" header="0.5" footer="0.5"/>
  <pageSetup fitToHeight="1" fitToWidth="1" horizontalDpi="300" verticalDpi="300" orientation="portrait" r:id="rId1"/>
  <headerFooter alignWithMargins="0">
    <oddHeader>&amp;LNovember 2000&amp;RIEEE P802.15 00/327R1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workbookViewId="0" topLeftCell="A8">
      <selection activeCell="A20" sqref="A20:IV20"/>
    </sheetView>
  </sheetViews>
  <sheetFormatPr defaultColWidth="9.140625" defaultRowHeight="12.75"/>
  <cols>
    <col min="1" max="2" width="4.8515625" style="27" customWidth="1"/>
    <col min="3" max="3" width="56.28125" style="27" customWidth="1"/>
    <col min="4" max="4" width="2.57421875" style="46" bestFit="1" customWidth="1"/>
    <col min="5" max="5" width="11.421875" style="27" customWidth="1"/>
    <col min="6" max="6" width="5.57421875" style="46" bestFit="1" customWidth="1"/>
    <col min="7" max="7" width="14.140625" style="27" bestFit="1" customWidth="1"/>
    <col min="8" max="8" width="5.421875" style="27" customWidth="1"/>
    <col min="9" max="16384" width="11.421875" style="27" customWidth="1"/>
  </cols>
  <sheetData>
    <row r="1" ht="15.75">
      <c r="C1" s="26" t="str">
        <f>Monday!C1</f>
        <v>AGENDA IEEE 802.15 TG3 WPAN MEETING </v>
      </c>
    </row>
    <row r="2" ht="15.75">
      <c r="C2" s="37" t="s">
        <v>114</v>
      </c>
    </row>
    <row r="3" spans="1:7" ht="15.75">
      <c r="A3" s="25"/>
      <c r="B3" s="16"/>
      <c r="C3" s="45" t="s">
        <v>102</v>
      </c>
      <c r="D3" s="47"/>
      <c r="E3" s="16"/>
      <c r="F3" s="47"/>
      <c r="G3" s="16"/>
    </row>
    <row r="4" spans="1:7" ht="15">
      <c r="A4" s="16"/>
      <c r="F4" s="47"/>
      <c r="G4" s="16" t="s">
        <v>71</v>
      </c>
    </row>
    <row r="5" spans="1:8" s="35" customFormat="1" ht="15">
      <c r="A5" s="38">
        <v>1</v>
      </c>
      <c r="B5" s="16" t="s">
        <v>73</v>
      </c>
      <c r="C5" s="16" t="s">
        <v>74</v>
      </c>
      <c r="D5" s="51" t="s">
        <v>78</v>
      </c>
      <c r="E5" s="16" t="s">
        <v>116</v>
      </c>
      <c r="F5" s="47">
        <v>1</v>
      </c>
      <c r="G5" s="28">
        <f>TIME(8,0,0)</f>
        <v>0.3333333333333333</v>
      </c>
      <c r="H5" s="27"/>
    </row>
    <row r="6" spans="1:8" s="35" customFormat="1" ht="15">
      <c r="A6" s="38">
        <v>1.1</v>
      </c>
      <c r="B6" s="16" t="s">
        <v>73</v>
      </c>
      <c r="C6" s="21" t="s">
        <v>120</v>
      </c>
      <c r="D6" s="52" t="s">
        <v>75</v>
      </c>
      <c r="E6" s="21" t="s">
        <v>116</v>
      </c>
      <c r="F6" s="48">
        <v>5</v>
      </c>
      <c r="G6" s="28">
        <f>G5+TIME(0,F5,0)</f>
        <v>0.33402777777777776</v>
      </c>
      <c r="H6" s="27"/>
    </row>
    <row r="7" spans="1:8" s="35" customFormat="1" ht="15">
      <c r="A7" s="38"/>
      <c r="B7" s="21" t="s">
        <v>76</v>
      </c>
      <c r="C7" s="16"/>
      <c r="D7" s="47"/>
      <c r="E7" s="16"/>
      <c r="F7" s="47"/>
      <c r="G7" s="28"/>
      <c r="H7" s="27"/>
    </row>
    <row r="8" spans="1:8" s="35" customFormat="1" ht="15">
      <c r="A8" s="38">
        <v>1.2</v>
      </c>
      <c r="B8" s="16" t="s">
        <v>77</v>
      </c>
      <c r="C8" s="16" t="s">
        <v>125</v>
      </c>
      <c r="D8" s="52" t="s">
        <v>75</v>
      </c>
      <c r="E8" s="21" t="s">
        <v>116</v>
      </c>
      <c r="F8" s="47">
        <v>10</v>
      </c>
      <c r="G8" s="28">
        <f>G6+TIME(0,F6,0)</f>
        <v>0.33749999999999997</v>
      </c>
      <c r="H8" s="27"/>
    </row>
    <row r="9" spans="1:8" ht="15">
      <c r="A9" s="29" t="s">
        <v>93</v>
      </c>
      <c r="B9" s="21" t="s">
        <v>77</v>
      </c>
      <c r="C9" s="16" t="s">
        <v>130</v>
      </c>
      <c r="D9" s="52" t="s">
        <v>75</v>
      </c>
      <c r="E9" s="21"/>
      <c r="F9" s="48">
        <v>60</v>
      </c>
      <c r="G9" s="28">
        <f>G8+TIME(0,F8,0)</f>
        <v>0.3444444444444444</v>
      </c>
      <c r="H9" s="35"/>
    </row>
    <row r="10" spans="1:7" ht="15">
      <c r="A10" s="38">
        <v>1.4</v>
      </c>
      <c r="B10" s="16" t="s">
        <v>77</v>
      </c>
      <c r="C10" s="16" t="s">
        <v>181</v>
      </c>
      <c r="D10" s="53" t="s">
        <v>78</v>
      </c>
      <c r="E10" s="21" t="s">
        <v>116</v>
      </c>
      <c r="F10" s="48">
        <v>30</v>
      </c>
      <c r="G10" s="28">
        <f>G9+TIME(0,F9,0)</f>
        <v>0.38611111111111107</v>
      </c>
    </row>
    <row r="11" spans="1:7" ht="15">
      <c r="A11" s="38">
        <v>1.5</v>
      </c>
      <c r="B11" s="16" t="s">
        <v>77</v>
      </c>
      <c r="C11" s="16" t="s">
        <v>182</v>
      </c>
      <c r="D11" s="53" t="s">
        <v>78</v>
      </c>
      <c r="E11" s="21" t="s">
        <v>116</v>
      </c>
      <c r="F11" s="48">
        <v>30</v>
      </c>
      <c r="G11" s="28">
        <f>G10+TIME(0,F10,0)</f>
        <v>0.4069444444444444</v>
      </c>
    </row>
    <row r="12" spans="1:7" ht="15">
      <c r="A12" s="29" t="s">
        <v>118</v>
      </c>
      <c r="B12" s="21" t="s">
        <v>81</v>
      </c>
      <c r="C12" s="16" t="s">
        <v>82</v>
      </c>
      <c r="D12" s="52" t="s">
        <v>75</v>
      </c>
      <c r="E12" s="21" t="s">
        <v>116</v>
      </c>
      <c r="F12" s="48">
        <v>4</v>
      </c>
      <c r="G12" s="28">
        <f>G11+TIME(0,F11,0)</f>
        <v>0.4277777777777777</v>
      </c>
    </row>
    <row r="13" spans="1:7" ht="15">
      <c r="A13" s="29"/>
      <c r="B13" s="21"/>
      <c r="C13" s="16"/>
      <c r="D13" s="52"/>
      <c r="E13" s="21"/>
      <c r="F13" s="48"/>
      <c r="G13" s="28">
        <f>G12+TIME(0,F12,0)</f>
        <v>0.43055555555555547</v>
      </c>
    </row>
    <row r="14" spans="1:7" ht="15">
      <c r="A14" s="29"/>
      <c r="B14" s="21"/>
      <c r="C14" s="16" t="s">
        <v>131</v>
      </c>
      <c r="D14" s="52"/>
      <c r="E14" s="21"/>
      <c r="F14" s="48"/>
      <c r="G14" s="28"/>
    </row>
    <row r="15" spans="1:8" ht="15">
      <c r="A15" s="29"/>
      <c r="B15" s="21"/>
      <c r="C15" s="16"/>
      <c r="D15" s="52"/>
      <c r="E15" s="21"/>
      <c r="F15" s="48"/>
      <c r="G15" s="28"/>
      <c r="H15" s="33"/>
    </row>
    <row r="16" spans="1:7" ht="15">
      <c r="A16" s="38">
        <v>2</v>
      </c>
      <c r="B16" s="16" t="s">
        <v>73</v>
      </c>
      <c r="C16" s="16" t="s">
        <v>74</v>
      </c>
      <c r="D16" s="51" t="s">
        <v>78</v>
      </c>
      <c r="E16" s="16" t="s">
        <v>116</v>
      </c>
      <c r="F16" s="47">
        <v>1</v>
      </c>
      <c r="G16" s="28">
        <f>TIME(10,45,0)</f>
        <v>0.4479166666666667</v>
      </c>
    </row>
    <row r="17" spans="1:7" ht="15">
      <c r="A17" s="38">
        <v>2.1</v>
      </c>
      <c r="B17" s="16" t="s">
        <v>97</v>
      </c>
      <c r="C17" s="16" t="s">
        <v>125</v>
      </c>
      <c r="D17" s="52" t="s">
        <v>75</v>
      </c>
      <c r="E17" s="21" t="s">
        <v>116</v>
      </c>
      <c r="F17" s="47">
        <v>10</v>
      </c>
      <c r="G17" s="28">
        <f aca="true" t="shared" si="0" ref="G17:G22">G16+TIME(0,F16,0)</f>
        <v>0.4486111111111111</v>
      </c>
    </row>
    <row r="18" spans="1:7" ht="15">
      <c r="A18" s="29" t="s">
        <v>83</v>
      </c>
      <c r="B18" s="21" t="s">
        <v>77</v>
      </c>
      <c r="C18" s="16" t="s">
        <v>130</v>
      </c>
      <c r="D18" s="52" t="s">
        <v>75</v>
      </c>
      <c r="E18" s="21"/>
      <c r="F18" s="48">
        <v>30</v>
      </c>
      <c r="G18" s="28">
        <f t="shared" si="0"/>
        <v>0.45555555555555555</v>
      </c>
    </row>
    <row r="19" spans="1:7" ht="15">
      <c r="A19" s="29" t="s">
        <v>85</v>
      </c>
      <c r="B19" s="16" t="s">
        <v>77</v>
      </c>
      <c r="C19" s="16" t="s">
        <v>183</v>
      </c>
      <c r="D19" s="53" t="s">
        <v>78</v>
      </c>
      <c r="E19" s="21" t="s">
        <v>116</v>
      </c>
      <c r="F19" s="48">
        <v>30</v>
      </c>
      <c r="G19" s="28">
        <f t="shared" si="0"/>
        <v>0.47638888888888886</v>
      </c>
    </row>
    <row r="20" spans="1:7" ht="15">
      <c r="A20" s="29" t="s">
        <v>144</v>
      </c>
      <c r="B20" s="21" t="s">
        <v>81</v>
      </c>
      <c r="C20" s="16" t="s">
        <v>145</v>
      </c>
      <c r="D20" s="47" t="s">
        <v>75</v>
      </c>
      <c r="E20" s="16" t="s">
        <v>116</v>
      </c>
      <c r="F20" s="47">
        <v>10</v>
      </c>
      <c r="G20" s="28">
        <f t="shared" si="0"/>
        <v>0.4972222222222222</v>
      </c>
    </row>
    <row r="21" spans="1:7" ht="15">
      <c r="A21" s="29" t="s">
        <v>100</v>
      </c>
      <c r="B21" s="21" t="s">
        <v>81</v>
      </c>
      <c r="C21" s="16" t="s">
        <v>82</v>
      </c>
      <c r="D21" s="52" t="s">
        <v>75</v>
      </c>
      <c r="E21" s="21" t="s">
        <v>116</v>
      </c>
      <c r="F21" s="48">
        <v>4</v>
      </c>
      <c r="G21" s="28">
        <f t="shared" si="0"/>
        <v>0.5041666666666667</v>
      </c>
    </row>
    <row r="22" spans="4:7" ht="15">
      <c r="D22" s="27"/>
      <c r="F22" s="27"/>
      <c r="G22" s="28">
        <f t="shared" si="0"/>
        <v>0.5069444444444444</v>
      </c>
    </row>
    <row r="23" spans="1:7" ht="15">
      <c r="A23" s="39"/>
      <c r="B23" s="16"/>
      <c r="C23" s="16" t="s">
        <v>127</v>
      </c>
      <c r="D23" s="51"/>
      <c r="E23" s="16"/>
      <c r="F23" s="47"/>
      <c r="G23" s="28"/>
    </row>
    <row r="24" spans="1:7" ht="15">
      <c r="A24" s="38"/>
      <c r="B24" s="16"/>
      <c r="D24" s="51"/>
      <c r="E24" s="16"/>
      <c r="F24" s="47"/>
      <c r="G24" s="28"/>
    </row>
    <row r="25" spans="1:7" ht="15">
      <c r="A25" s="39">
        <v>3</v>
      </c>
      <c r="B25" s="16" t="s">
        <v>73</v>
      </c>
      <c r="C25" s="16" t="s">
        <v>74</v>
      </c>
      <c r="D25" s="47" t="s">
        <v>75</v>
      </c>
      <c r="E25" s="16" t="s">
        <v>116</v>
      </c>
      <c r="F25" s="47">
        <v>1</v>
      </c>
      <c r="G25" s="28">
        <f>TIME(16,0,0)</f>
        <v>0.6666666666666666</v>
      </c>
    </row>
    <row r="26" spans="1:8" ht="15">
      <c r="A26" s="38">
        <v>3.1</v>
      </c>
      <c r="B26" s="16" t="s">
        <v>77</v>
      </c>
      <c r="C26" s="16" t="s">
        <v>158</v>
      </c>
      <c r="D26" s="52" t="s">
        <v>75</v>
      </c>
      <c r="E26" s="21" t="s">
        <v>116</v>
      </c>
      <c r="F26" s="47">
        <v>30</v>
      </c>
      <c r="G26" s="28">
        <f>G25+TIME(0,F25,0)</f>
        <v>0.6673611111111111</v>
      </c>
      <c r="H26" s="35"/>
    </row>
    <row r="27" spans="1:8" ht="15">
      <c r="A27" s="38">
        <v>3.2</v>
      </c>
      <c r="B27" s="16" t="s">
        <v>77</v>
      </c>
      <c r="C27" s="16" t="s">
        <v>190</v>
      </c>
      <c r="D27" s="52" t="s">
        <v>75</v>
      </c>
      <c r="E27" s="21" t="s">
        <v>191</v>
      </c>
      <c r="F27" s="47">
        <v>55</v>
      </c>
      <c r="G27" s="28">
        <f>G26+TIME(0,F26,0)</f>
        <v>0.6881944444444444</v>
      </c>
      <c r="H27" s="35"/>
    </row>
    <row r="28" spans="1:7" ht="15">
      <c r="A28" s="38">
        <v>3.4</v>
      </c>
      <c r="B28" s="16" t="s">
        <v>81</v>
      </c>
      <c r="C28" s="16" t="s">
        <v>82</v>
      </c>
      <c r="D28" s="47" t="s">
        <v>75</v>
      </c>
      <c r="E28" s="16" t="s">
        <v>116</v>
      </c>
      <c r="F28" s="47">
        <v>4</v>
      </c>
      <c r="G28" s="28">
        <f>G27+TIME(0,F27,0)</f>
        <v>0.7263888888888889</v>
      </c>
    </row>
    <row r="29" spans="1:8" ht="15">
      <c r="A29" s="38"/>
      <c r="B29" s="16"/>
      <c r="C29" s="16"/>
      <c r="D29" s="47"/>
      <c r="E29" s="16"/>
      <c r="F29" s="47"/>
      <c r="G29" s="28">
        <f>G28+TIME(0,F28,0)</f>
        <v>0.7291666666666666</v>
      </c>
      <c r="H29" s="33"/>
    </row>
    <row r="30" spans="1:8" ht="15">
      <c r="A30" s="38"/>
      <c r="B30" s="16"/>
      <c r="C30" s="16"/>
      <c r="D30" s="47"/>
      <c r="E30" s="16"/>
      <c r="F30" s="47"/>
      <c r="G30" s="28"/>
      <c r="H30" s="35"/>
    </row>
    <row r="31" spans="1:4" ht="15">
      <c r="A31" s="21" t="s">
        <v>88</v>
      </c>
      <c r="B31" s="16"/>
      <c r="C31" s="16"/>
      <c r="D31" s="47"/>
    </row>
    <row r="32" spans="1:3" ht="15">
      <c r="A32" s="21" t="s">
        <v>89</v>
      </c>
      <c r="B32" s="16"/>
      <c r="C32" s="16"/>
    </row>
    <row r="33" ht="15">
      <c r="A33" s="21" t="s">
        <v>90</v>
      </c>
    </row>
    <row r="34" ht="15">
      <c r="A34" s="21" t="s">
        <v>91</v>
      </c>
    </row>
  </sheetData>
  <printOptions/>
  <pageMargins left="0.48" right="0.35" top="1" bottom="1" header="0.5" footer="0.5"/>
  <pageSetup fitToHeight="1" fitToWidth="1" horizontalDpi="300" verticalDpi="300" orientation="portrait" r:id="rId1"/>
  <headerFooter alignWithMargins="0">
    <oddHeader>&amp;LNovember 2000&amp;RIEEE P802.15 00/327R3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1">
      <selection activeCell="C2" sqref="C2"/>
    </sheetView>
  </sheetViews>
  <sheetFormatPr defaultColWidth="12.57421875" defaultRowHeight="12.75"/>
  <cols>
    <col min="1" max="2" width="4.8515625" style="27" customWidth="1"/>
    <col min="3" max="3" width="60.28125" style="27" customWidth="1"/>
    <col min="4" max="4" width="3.57421875" style="46" customWidth="1"/>
    <col min="5" max="5" width="13.421875" style="27" customWidth="1"/>
    <col min="6" max="6" width="6.57421875" style="46" bestFit="1" customWidth="1"/>
    <col min="7" max="7" width="14.140625" style="27" customWidth="1"/>
    <col min="8" max="8" width="4.8515625" style="27" customWidth="1"/>
    <col min="9" max="16384" width="12.57421875" style="27" customWidth="1"/>
  </cols>
  <sheetData>
    <row r="1" ht="15.75">
      <c r="C1" s="26" t="str">
        <f>Monday!C1</f>
        <v>AGENDA IEEE 802.15 TG3 WPAN MEETING </v>
      </c>
    </row>
    <row r="2" ht="15.75">
      <c r="C2" s="37" t="s">
        <v>115</v>
      </c>
    </row>
    <row r="3" spans="1:7" ht="15.75">
      <c r="A3" s="25"/>
      <c r="B3" s="16"/>
      <c r="C3" s="45" t="s">
        <v>102</v>
      </c>
      <c r="D3" s="47"/>
      <c r="E3" s="16"/>
      <c r="F3" s="47"/>
      <c r="G3" s="16"/>
    </row>
    <row r="4" spans="1:7" ht="15">
      <c r="A4" s="16"/>
      <c r="F4" s="47"/>
      <c r="G4" s="16" t="s">
        <v>71</v>
      </c>
    </row>
    <row r="5" spans="1:7" s="35" customFormat="1" ht="15">
      <c r="A5" s="38">
        <v>1</v>
      </c>
      <c r="B5" s="16" t="s">
        <v>73</v>
      </c>
      <c r="C5" s="16" t="s">
        <v>74</v>
      </c>
      <c r="D5" s="51" t="s">
        <v>78</v>
      </c>
      <c r="E5" s="16" t="s">
        <v>116</v>
      </c>
      <c r="F5" s="47">
        <v>1</v>
      </c>
      <c r="G5" s="28">
        <f>TIME(10,30,0)</f>
        <v>0.4375</v>
      </c>
    </row>
    <row r="6" spans="1:7" s="35" customFormat="1" ht="15">
      <c r="A6" s="38">
        <v>1.1</v>
      </c>
      <c r="B6" s="16" t="s">
        <v>73</v>
      </c>
      <c r="C6" s="21" t="s">
        <v>120</v>
      </c>
      <c r="D6" s="52" t="s">
        <v>75</v>
      </c>
      <c r="E6" s="21" t="s">
        <v>116</v>
      </c>
      <c r="F6" s="48">
        <v>5</v>
      </c>
      <c r="G6" s="28">
        <f>G5+TIME(0,F5,0)</f>
        <v>0.43819444444444444</v>
      </c>
    </row>
    <row r="7" spans="1:7" s="35" customFormat="1" ht="15">
      <c r="A7" s="38"/>
      <c r="B7" s="21" t="s">
        <v>76</v>
      </c>
      <c r="C7" s="16"/>
      <c r="D7" s="47"/>
      <c r="E7" s="16"/>
      <c r="F7" s="47"/>
      <c r="G7" s="28"/>
    </row>
    <row r="8" spans="1:7" ht="15">
      <c r="A8" s="38">
        <v>1.3</v>
      </c>
      <c r="B8" s="16" t="s">
        <v>77</v>
      </c>
      <c r="C8" s="16" t="s">
        <v>132</v>
      </c>
      <c r="D8" s="52" t="s">
        <v>75</v>
      </c>
      <c r="E8" s="21" t="s">
        <v>116</v>
      </c>
      <c r="F8" s="47">
        <v>30</v>
      </c>
      <c r="G8" s="28">
        <f>TIME(10,36,0)</f>
        <v>0.44166666666666665</v>
      </c>
    </row>
    <row r="9" spans="1:7" ht="15">
      <c r="A9" s="29" t="s">
        <v>99</v>
      </c>
      <c r="B9" s="21" t="s">
        <v>77</v>
      </c>
      <c r="C9" s="16" t="s">
        <v>135</v>
      </c>
      <c r="D9" s="52" t="s">
        <v>75</v>
      </c>
      <c r="E9" s="21" t="s">
        <v>116</v>
      </c>
      <c r="F9" s="48">
        <v>53</v>
      </c>
      <c r="G9" s="28">
        <f>G8+TIME(0,F8,0)</f>
        <v>0.46249999999999997</v>
      </c>
    </row>
    <row r="10" spans="1:7" ht="15">
      <c r="A10" s="29" t="s">
        <v>80</v>
      </c>
      <c r="B10" s="16" t="s">
        <v>77</v>
      </c>
      <c r="C10" s="16" t="s">
        <v>137</v>
      </c>
      <c r="D10" s="53" t="s">
        <v>78</v>
      </c>
      <c r="E10" s="21" t="s">
        <v>116</v>
      </c>
      <c r="F10" s="48">
        <v>0</v>
      </c>
      <c r="G10" s="28">
        <f>G9+TIME(0,F9,0)</f>
        <v>0.4993055555555555</v>
      </c>
    </row>
    <row r="11" spans="1:7" ht="15">
      <c r="A11" s="29" t="s">
        <v>118</v>
      </c>
      <c r="B11" s="21" t="s">
        <v>81</v>
      </c>
      <c r="C11" s="16" t="s">
        <v>82</v>
      </c>
      <c r="D11" s="52" t="s">
        <v>75</v>
      </c>
      <c r="E11" s="21" t="s">
        <v>116</v>
      </c>
      <c r="F11" s="48">
        <v>1</v>
      </c>
      <c r="G11" s="28">
        <f>G10+TIME(0,F10,0)</f>
        <v>0.4993055555555555</v>
      </c>
    </row>
    <row r="12" spans="1:7" ht="15">
      <c r="A12" s="29"/>
      <c r="B12" s="21"/>
      <c r="C12" s="16"/>
      <c r="D12" s="52"/>
      <c r="E12" s="21"/>
      <c r="F12" s="48"/>
      <c r="G12" s="28">
        <f>G11+TIME(0,F11,0)</f>
        <v>0.49999999999999994</v>
      </c>
    </row>
    <row r="13" spans="1:7" ht="15">
      <c r="A13" s="29"/>
      <c r="B13" s="21"/>
      <c r="C13" s="16" t="s">
        <v>146</v>
      </c>
      <c r="D13" s="52"/>
      <c r="E13" s="21"/>
      <c r="F13" s="48"/>
      <c r="G13" s="28"/>
    </row>
    <row r="14" spans="1:7" ht="15">
      <c r="A14" s="29"/>
      <c r="B14" s="21"/>
      <c r="C14" s="16"/>
      <c r="D14" s="52"/>
      <c r="E14" s="21"/>
      <c r="F14" s="48"/>
      <c r="G14" s="28"/>
    </row>
    <row r="15" spans="1:7" ht="15.75" customHeight="1">
      <c r="A15" s="38">
        <v>2</v>
      </c>
      <c r="B15" s="16" t="s">
        <v>73</v>
      </c>
      <c r="C15" s="16" t="s">
        <v>74</v>
      </c>
      <c r="D15" s="51" t="s">
        <v>78</v>
      </c>
      <c r="E15" s="16" t="s">
        <v>116</v>
      </c>
      <c r="F15" s="47">
        <v>1</v>
      </c>
      <c r="G15" s="28">
        <f>TIME(13,0,0)</f>
        <v>0.5416666666666666</v>
      </c>
    </row>
    <row r="16" spans="1:9" ht="15">
      <c r="A16" s="38">
        <v>2.1</v>
      </c>
      <c r="B16" s="16" t="s">
        <v>81</v>
      </c>
      <c r="C16" s="16" t="s">
        <v>139</v>
      </c>
      <c r="D16" s="51" t="s">
        <v>78</v>
      </c>
      <c r="E16" s="16" t="s">
        <v>116</v>
      </c>
      <c r="F16" s="47">
        <v>30</v>
      </c>
      <c r="G16" s="28">
        <f>G15+TIME(0,F15,0)</f>
        <v>0.5423611111111111</v>
      </c>
      <c r="I16" s="32"/>
    </row>
    <row r="17" spans="1:7" ht="15">
      <c r="A17" s="38">
        <v>2.2</v>
      </c>
      <c r="B17" s="16" t="s">
        <v>77</v>
      </c>
      <c r="C17" s="16" t="s">
        <v>138</v>
      </c>
      <c r="D17" s="51" t="s">
        <v>78</v>
      </c>
      <c r="E17" s="16" t="s">
        <v>116</v>
      </c>
      <c r="F17" s="47">
        <v>28</v>
      </c>
      <c r="G17" s="28">
        <f>G16+TIME(0,F16,0)</f>
        <v>0.5631944444444444</v>
      </c>
    </row>
    <row r="18" spans="1:7" ht="15">
      <c r="A18" s="29" t="s">
        <v>100</v>
      </c>
      <c r="B18" s="21" t="s">
        <v>81</v>
      </c>
      <c r="C18" s="16" t="s">
        <v>82</v>
      </c>
      <c r="D18" s="52" t="s">
        <v>75</v>
      </c>
      <c r="E18" s="21" t="s">
        <v>116</v>
      </c>
      <c r="F18" s="48">
        <v>1</v>
      </c>
      <c r="G18" s="28">
        <f>G17+TIME(0,F17,0)</f>
        <v>0.5826388888888889</v>
      </c>
    </row>
    <row r="19" spans="1:7" ht="15">
      <c r="A19" s="39"/>
      <c r="B19" s="16"/>
      <c r="D19" s="51"/>
      <c r="E19" s="16"/>
      <c r="F19" s="47"/>
      <c r="G19" s="28">
        <f>G18+TIME(0,F18,0)</f>
        <v>0.5833333333333334</v>
      </c>
    </row>
    <row r="20" spans="1:7" ht="15">
      <c r="A20" s="39"/>
      <c r="B20" s="16"/>
      <c r="C20" s="16" t="s">
        <v>122</v>
      </c>
      <c r="D20" s="51"/>
      <c r="E20" s="16"/>
      <c r="F20" s="47"/>
      <c r="G20" s="28"/>
    </row>
    <row r="21" spans="1:9" ht="15">
      <c r="A21" s="38"/>
      <c r="B21" s="16"/>
      <c r="D21" s="51"/>
      <c r="E21" s="16"/>
      <c r="F21" s="47"/>
      <c r="G21" s="28"/>
      <c r="I21" s="32"/>
    </row>
    <row r="22" spans="1:9" ht="15">
      <c r="A22" s="39">
        <v>3</v>
      </c>
      <c r="B22" s="16" t="s">
        <v>73</v>
      </c>
      <c r="C22" s="16" t="s">
        <v>74</v>
      </c>
      <c r="D22" s="47" t="s">
        <v>75</v>
      </c>
      <c r="E22" s="16" t="s">
        <v>116</v>
      </c>
      <c r="F22" s="47">
        <v>1</v>
      </c>
      <c r="G22" s="28">
        <f>TIME(16,30,0)</f>
        <v>0.6875</v>
      </c>
      <c r="I22" s="32"/>
    </row>
    <row r="23" spans="1:9" ht="15">
      <c r="A23" s="29" t="s">
        <v>185</v>
      </c>
      <c r="B23" s="21" t="s">
        <v>77</v>
      </c>
      <c r="C23" s="30" t="s">
        <v>192</v>
      </c>
      <c r="D23" s="52" t="s">
        <v>75</v>
      </c>
      <c r="E23" s="30" t="s">
        <v>116</v>
      </c>
      <c r="F23" s="48">
        <v>58</v>
      </c>
      <c r="G23" s="28">
        <f>G22+TIME(0,F22,0)</f>
        <v>0.6881944444444444</v>
      </c>
      <c r="I23" s="35"/>
    </row>
    <row r="24" spans="1:9" ht="15">
      <c r="A24" s="38">
        <v>3.2</v>
      </c>
      <c r="B24" s="16" t="s">
        <v>81</v>
      </c>
      <c r="C24" s="16" t="s">
        <v>82</v>
      </c>
      <c r="D24" s="47" t="s">
        <v>75</v>
      </c>
      <c r="E24" s="16" t="s">
        <v>116</v>
      </c>
      <c r="F24" s="47">
        <v>1</v>
      </c>
      <c r="G24" s="28">
        <f>G23+TIME(0,F23,0)</f>
        <v>0.7284722222222222</v>
      </c>
      <c r="I24" s="35"/>
    </row>
    <row r="25" spans="1:9" ht="15">
      <c r="A25" s="38"/>
      <c r="B25" s="16"/>
      <c r="C25" s="16"/>
      <c r="D25" s="47"/>
      <c r="E25" s="16"/>
      <c r="F25" s="47"/>
      <c r="G25" s="28">
        <f>G24+TIME(0,F24,0)</f>
        <v>0.7291666666666666</v>
      </c>
      <c r="I25" s="35"/>
    </row>
    <row r="26" spans="1:9" ht="15">
      <c r="A26" s="38"/>
      <c r="B26" s="16"/>
      <c r="C26" s="16"/>
      <c r="D26" s="47"/>
      <c r="E26" s="16"/>
      <c r="F26" s="47"/>
      <c r="G26" s="28"/>
      <c r="I26" s="35"/>
    </row>
    <row r="27" spans="1:9" ht="15">
      <c r="A27" s="29" t="s">
        <v>133</v>
      </c>
      <c r="B27" s="21" t="s">
        <v>73</v>
      </c>
      <c r="C27" s="21" t="s">
        <v>74</v>
      </c>
      <c r="D27" s="52" t="s">
        <v>75</v>
      </c>
      <c r="E27" s="21" t="s">
        <v>116</v>
      </c>
      <c r="F27" s="48">
        <v>1</v>
      </c>
      <c r="G27" s="28">
        <f>TIME(18,30,0)</f>
        <v>0.7708333333333334</v>
      </c>
      <c r="I27" s="35"/>
    </row>
    <row r="28" spans="1:9" ht="15">
      <c r="A28" s="29" t="s">
        <v>134</v>
      </c>
      <c r="B28" s="21" t="s">
        <v>77</v>
      </c>
      <c r="C28" s="30" t="s">
        <v>186</v>
      </c>
      <c r="D28" s="52" t="s">
        <v>75</v>
      </c>
      <c r="E28" s="30" t="s">
        <v>116</v>
      </c>
      <c r="F28" s="48">
        <v>178</v>
      </c>
      <c r="G28" s="28">
        <f>G27+TIME(0,F27,0)</f>
        <v>0.7715277777777778</v>
      </c>
      <c r="I28" s="35"/>
    </row>
    <row r="29" spans="1:7" ht="15">
      <c r="A29" s="29" t="s">
        <v>95</v>
      </c>
      <c r="B29" s="21" t="s">
        <v>81</v>
      </c>
      <c r="C29" s="30" t="s">
        <v>82</v>
      </c>
      <c r="D29" s="52" t="s">
        <v>75</v>
      </c>
      <c r="E29" s="30" t="s">
        <v>116</v>
      </c>
      <c r="F29" s="48">
        <v>1</v>
      </c>
      <c r="G29" s="28">
        <f>G28+TIME(0,F28,0)</f>
        <v>0.8951388888888889</v>
      </c>
    </row>
    <row r="30" spans="1:7" ht="15">
      <c r="A30" s="29"/>
      <c r="B30" s="21"/>
      <c r="D30" s="52"/>
      <c r="E30" s="30"/>
      <c r="F30" s="48"/>
      <c r="G30" s="28">
        <f>G29+TIME(0,F29,0)</f>
        <v>0.8958333333333334</v>
      </c>
    </row>
    <row r="31" spans="1:7" ht="15">
      <c r="A31" s="29" t="s">
        <v>24</v>
      </c>
      <c r="B31" s="16"/>
      <c r="D31" s="52" t="s">
        <v>24</v>
      </c>
      <c r="E31" s="16"/>
      <c r="F31" s="48" t="s">
        <v>24</v>
      </c>
      <c r="G31" s="28" t="s">
        <v>24</v>
      </c>
    </row>
    <row r="32" spans="1:4" ht="15">
      <c r="A32" s="21"/>
      <c r="B32" s="16"/>
      <c r="C32" s="16" t="s">
        <v>86</v>
      </c>
      <c r="D32" s="47"/>
    </row>
    <row r="33" spans="3:4" ht="15">
      <c r="C33" s="16" t="s">
        <v>87</v>
      </c>
      <c r="D33" s="47"/>
    </row>
    <row r="37" spans="1:3" ht="15">
      <c r="A37" s="21" t="s">
        <v>88</v>
      </c>
      <c r="B37" s="16"/>
      <c r="C37" s="16"/>
    </row>
    <row r="38" spans="1:3" ht="15">
      <c r="A38" s="21" t="s">
        <v>89</v>
      </c>
      <c r="B38" s="16"/>
      <c r="C38" s="16"/>
    </row>
    <row r="39" ht="15">
      <c r="A39" s="21" t="s">
        <v>90</v>
      </c>
    </row>
    <row r="40" ht="15">
      <c r="A40" s="21" t="s">
        <v>91</v>
      </c>
    </row>
  </sheetData>
  <printOptions/>
  <pageMargins left="0.48" right="0.35" top="1" bottom="1" header="0.5" footer="0.5"/>
  <pageSetup fitToHeight="1" fitToWidth="1" horizontalDpi="300" verticalDpi="300" orientation="portrait" scale="92" r:id="rId1"/>
  <headerFooter alignWithMargins="0">
    <oddHeader>&amp;LNovember 2000&amp;RIEEE P802.15 00/327R3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Motorola/ Kodak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TG3 Agenda - Tampa, Nov. 2000</dc:title>
  <dc:subject/>
  <dc:creator>John R. Barr/ Jim D. Allen &amp; Rick Alfvin</dc:creator>
  <cp:keywords/>
  <dc:description>IanG applied chairperson verbal edit to r1 on 31Oct00 11a EST
r2 issued to align Thursday sessions with WG close.
R3 ISSUED TO REFLECT FINAL WORK ITEMS.,</dc:description>
  <cp:lastModifiedBy>John R. Barr</cp:lastModifiedBy>
  <cp:lastPrinted>2000-10-05T20:45:37Z</cp:lastPrinted>
  <dcterms:created xsi:type="dcterms:W3CDTF">2000-09-21T16:24:01Z</dcterms:created>
  <dcterms:modified xsi:type="dcterms:W3CDTF">2000-11-08T20:22:54Z</dcterms:modified>
  <cp:category/>
  <cp:version/>
  <cp:contentType/>
  <cp:contentStatus/>
</cp:coreProperties>
</file>