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Graphic" sheetId="1" r:id="rId1"/>
    <sheet name="Objectives" sheetId="2" r:id="rId2"/>
    <sheet name="Sunday Ad Hoc" sheetId="3" r:id="rId3"/>
    <sheet name="Monday" sheetId="4" r:id="rId4"/>
    <sheet name="Tuesday" sheetId="5" r:id="rId5"/>
    <sheet name="Wednesday" sheetId="6" r:id="rId6"/>
    <sheet name="Thursday" sheetId="7" r:id="rId7"/>
    <sheet name="Friday" sheetId="8" r:id="rId8"/>
  </sheets>
  <definedNames>
    <definedName name="_Parse_In" localSheetId="7" hidden="1">'Friday'!$A$43:$A$58</definedName>
    <definedName name="_Parse_In" localSheetId="3" hidden="1">'Monday'!$A$41:$A$63</definedName>
    <definedName name="_Parse_In" localSheetId="6" hidden="1">'Thursday'!$A$44:$A$59</definedName>
    <definedName name="_Parse_Out" localSheetId="7" hidden="1">'Friday'!$A$60</definedName>
    <definedName name="_Parse_Out" localSheetId="3" hidden="1">'Monday'!$A$65</definedName>
    <definedName name="_Parse_Out" localSheetId="6" hidden="1">'Thursday'!$A$61</definedName>
    <definedName name="_xlnm.Print_Area" localSheetId="7">'Friday'!$A$1:$G$44</definedName>
    <definedName name="_xlnm.Print_Area" localSheetId="0">'Graphic'!$A$1:$P$45</definedName>
    <definedName name="_xlnm.Print_Area" localSheetId="3">'Monday'!$A$1:$G$49</definedName>
    <definedName name="_xlnm.Print_Area" localSheetId="1">'Objectives'!$A$1:$A$17</definedName>
    <definedName name="_xlnm.Print_Area" localSheetId="2">'Sunday Ad Hoc'!$A$1:$G$48</definedName>
    <definedName name="_xlnm.Print_Area" localSheetId="6">'Thursday'!$A$1:$G$45</definedName>
    <definedName name="_xlnm.Print_Area" localSheetId="4">'Tuesday'!$A$1:$G$46</definedName>
    <definedName name="_xlnm.Print_Area" localSheetId="5">'Wednesday'!$A$1:$G$42</definedName>
    <definedName name="Print_Area_MI" localSheetId="7">'Friday'!$A$1:$F$36</definedName>
    <definedName name="PRINT_AREA_MI" localSheetId="7">'Friday'!$A$1:$F$36</definedName>
    <definedName name="Print_Area_MI" localSheetId="6">'Thursday'!$A$1:$F$37</definedName>
    <definedName name="PRINT_AREA_MI" localSheetId="6">'Thursday'!$A$1:$F$37</definedName>
    <definedName name="Print_Area_MI">'Monday'!$A$3:$F$34</definedName>
    <definedName name="PRINT_AREA_MI">'Monday'!$A$3:$F$34</definedName>
  </definedNames>
  <calcPr fullCalcOnLoad="1"/>
</workbook>
</file>

<file path=xl/comments6.xml><?xml version="1.0" encoding="utf-8"?>
<comments xmlns="http://schemas.openxmlformats.org/spreadsheetml/2006/main">
  <authors>
    <author>Ian C. Gifford</author>
  </authors>
  <commentList>
    <comment ref="I16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This will be dropped if the Motion is made in the Full WG Opening on Monday morning.</t>
        </r>
      </text>
    </comment>
  </commentList>
</comments>
</file>

<file path=xl/sharedStrings.xml><?xml version="1.0" encoding="utf-8"?>
<sst xmlns="http://schemas.openxmlformats.org/spreadsheetml/2006/main" count="877" uniqueCount="242">
  <si>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</si>
  <si>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</si>
  <si>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</si>
  <si>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</si>
  <si>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</si>
  <si>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</si>
  <si>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</si>
  <si>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</si>
  <si>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</si>
  <si>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</si>
  <si>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</si>
  <si>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</si>
  <si>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</si>
  <si>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</si>
  <si>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</si>
  <si>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</si>
  <si>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</si>
  <si>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</si>
  <si>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</si>
  <si>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</si>
  <si>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</si>
  <si>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</si>
  <si>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</si>
  <si>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</si>
  <si>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</si>
  <si>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</si>
  <si>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</si>
  <si>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</si>
  <si>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</si>
  <si>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</si>
  <si>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</si>
  <si>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</si>
  <si>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</si>
  <si>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</si>
  <si>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</si>
  <si>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</si>
  <si>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</si>
  <si>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</si>
  <si>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KINNEY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</si>
  <si>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</si>
  <si>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</si>
  <si>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</si>
  <si>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</si>
  <si>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</si>
  <si>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</si>
  <si>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</si>
  <si>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</si>
  <si>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</si>
  <si>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</si>
  <si>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</si>
  <si>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</si>
  <si>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</si>
  <si>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</si>
  <si>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</si>
  <si>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</si>
  <si>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802.15 WG Opening</t>
  </si>
  <si>
    <t>802.15 WG Closing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</si>
  <si>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</si>
  <si>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</si>
  <si>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</si>
  <si>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</si>
  <si>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</si>
  <si>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</si>
  <si>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</si>
  <si>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</si>
  <si>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</si>
  <si>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</si>
  <si>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</si>
  <si>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MC</t>
  </si>
  <si>
    <t>SUNDAY</t>
  </si>
  <si>
    <t>TOTAL</t>
  </si>
  <si>
    <t>15:30-16:00</t>
  </si>
  <si>
    <t>802.15 WG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</si>
  <si>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</si>
  <si>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</si>
  <si>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</si>
  <si>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</si>
  <si>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</si>
  <si>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</si>
  <si>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</si>
  <si>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</si>
  <si>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</si>
  <si>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</si>
  <si>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Advisory Committee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</si>
  <si>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</si>
  <si>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</si>
  <si>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</si>
  <si>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</si>
  <si>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</si>
  <si>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</si>
  <si>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</si>
  <si>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</si>
  <si>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</si>
  <si>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</si>
  <si>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</si>
  <si>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802.11/ 802.15 Joint Meeting</t>
  </si>
  <si>
    <t>13:30-14:00</t>
  </si>
  <si>
    <t>14:00-14:30</t>
  </si>
  <si>
    <t>14:30-15:00</t>
  </si>
  <si>
    <t>17:00-17:30</t>
  </si>
  <si>
    <t>17:30-18:30</t>
  </si>
  <si>
    <t>TG2=Task Group 2-Coexistence</t>
  </si>
  <si>
    <t>MC=Marketing Committee</t>
  </si>
  <si>
    <t>The IEEE 802.15 Plenary Meeting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</si>
  <si>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</si>
  <si>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</si>
  <si>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</si>
  <si>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</si>
  <si>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</si>
  <si>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</si>
  <si>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</si>
  <si>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</si>
  <si>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BISDIKIAN</t>
  </si>
  <si>
    <t>REVIEW WEDNESDAY DRAFT TG1 REPORT</t>
  </si>
  <si>
    <t>LRSG</t>
  </si>
  <si>
    <t>R2SG</t>
  </si>
  <si>
    <t>TG1=Task Group 1-Bluetooth</t>
  </si>
  <si>
    <t>TG3=Task Group 3-High Rate</t>
  </si>
  <si>
    <t>R2SG=Radio2 Study Group</t>
  </si>
  <si>
    <t>LRSG=Low Rate Study Group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</si>
  <si>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</si>
  <si>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</si>
  <si>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</si>
  <si>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</si>
  <si>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</si>
  <si>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</si>
  <si>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</si>
  <si>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</si>
  <si>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</si>
  <si>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Radisson Resort &amp; Spa 7171 North Scottsdale Road Scottsdale, AZ 85253-3696 USA</t>
  </si>
  <si>
    <t>Radisson Resort &amp; Spa 7171 North Scottsdale Road Scottsdale, AZ 85253-3696 USA, 18-22Sep00</t>
  </si>
  <si>
    <t>18-22Sep00</t>
  </si>
  <si>
    <t>Tentative AGENDA  - 8th IEEE 802.15 WPAN MEETING</t>
  </si>
  <si>
    <t>Radisson 7171 North Scottsdale Road Scottsdale, AZ 85253-3696 USA</t>
  </si>
  <si>
    <t>Tuesday, September 19, 2000 - 8:00 AM</t>
  </si>
  <si>
    <t>Wednesday, September 20, 2000 - 8:00 AM</t>
  </si>
  <si>
    <t>Thursday, September 21, 2000 - 8:00 AM</t>
  </si>
  <si>
    <t>&lt;&lt;&lt;</t>
  </si>
  <si>
    <t>802 Attendance and Voter records and projections</t>
  </si>
  <si>
    <t>BUZZ</t>
  </si>
  <si>
    <t>PLENARY</t>
  </si>
  <si>
    <t>ACT/BUD</t>
  </si>
  <si>
    <t>ACT</t>
  </si>
  <si>
    <t>DELTA</t>
  </si>
  <si>
    <t>Jul-99 Montreal, PQ</t>
  </si>
  <si>
    <t>Nov-99 Kauai, HI</t>
  </si>
  <si>
    <t>Mar-00 Albuquerque, NM</t>
  </si>
  <si>
    <t>Jul-00 San Diego, CA</t>
  </si>
  <si>
    <t>Nov-00 Tampa, FL</t>
  </si>
  <si>
    <t>Mar-01 Hilton Head, SC</t>
  </si>
  <si>
    <t>Jul-01 Portland, OR</t>
  </si>
  <si>
    <t>Nov-01 Austin, TX</t>
  </si>
  <si>
    <t>Mar-02 St Louis, MO</t>
  </si>
  <si>
    <t>Jul-02 Vancouver, CN</t>
  </si>
  <si>
    <t>Nov-02 Kauai, HI</t>
  </si>
  <si>
    <t>TG2 Sub Com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</si>
  <si>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</si>
  <si>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</si>
  <si>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</si>
  <si>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</si>
  <si>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</si>
  <si>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</si>
  <si>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</si>
  <si>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</si>
  <si>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</si>
  <si>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</si>
  <si>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</si>
  <si>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</si>
  <si>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</si>
  <si>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</si>
  <si>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</si>
  <si>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</si>
  <si>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Monday, September 18, 2000 - 10:30 AM</t>
  </si>
  <si>
    <t>GIFFORD</t>
  </si>
  <si>
    <t>OPTIONAL EVENING SESSION STARTS AT 6:30 PM/NO ROOM ASSIGNED</t>
  </si>
  <si>
    <t>Submission -00/267r0</t>
  </si>
  <si>
    <t>Submission -00/168r2</t>
  </si>
  <si>
    <t>BREAK w/ 15MIN E-MAIL SLOT</t>
  </si>
  <si>
    <t>DRAFT 0.8 SHORT STATUS REPORT</t>
  </si>
  <si>
    <t>DRAFT 1.0 SHORT STATUS REPORT</t>
  </si>
  <si>
    <t>|</t>
  </si>
  <si>
    <t>TG1 skips</t>
  </si>
  <si>
    <t>Joint Séance</t>
  </si>
  <si>
    <t>(2 hours)</t>
  </si>
  <si>
    <r>
      <t xml:space="preserve">OPTIONAL </t>
    </r>
    <r>
      <rPr>
        <b/>
        <sz val="10"/>
        <color indexed="8"/>
        <rFont val="Times New Roman"/>
        <family val="1"/>
      </rPr>
      <t>EVENING SESSION STARTS AT 6:30 PM</t>
    </r>
  </si>
  <si>
    <t>Submission -00/273r0</t>
  </si>
  <si>
    <t>WG MOTION TO APPROVE LB3 RESOLUTIONS STATUS</t>
  </si>
  <si>
    <t>PLANNING FOR DRAFT 0.8</t>
  </si>
  <si>
    <t>PLANNING FOR DRAFT 1.0</t>
  </si>
  <si>
    <t>BREAKOUT SESSION/EDITING OF DRAFT 0.8</t>
  </si>
  <si>
    <t>KICKOFF DRAFT 0.8</t>
  </si>
  <si>
    <t>4.15</t>
  </si>
  <si>
    <t>4.16</t>
  </si>
  <si>
    <t>4.17</t>
  </si>
  <si>
    <t>4.18</t>
  </si>
  <si>
    <t>4.19</t>
  </si>
  <si>
    <t>R2SG &amp; LRSG</t>
  </si>
  <si>
    <t>Note: Motion made earlier</t>
  </si>
  <si>
    <t>BREAKOUT SESSION/EDITING OF DRAFT 0.8 (CONT.)</t>
  </si>
  <si>
    <t>BKOUT/EDITING OF DRAFT 0.8 (CONT.) [opt. 30min ext.]</t>
  </si>
  <si>
    <t>KICKOFF DRAFT 0.8 (REPEAT, IF NECESSARY)</t>
  </si>
  <si>
    <t>(3 hours)</t>
  </si>
  <si>
    <t>Optional WG Motion Track</t>
  </si>
  <si>
    <t>Time if TG1 decides</t>
  </si>
  <si>
    <t>to skip the</t>
  </si>
  <si>
    <t>PROJECT PLANNING</t>
  </si>
  <si>
    <t>Submission -00/xxxr0</t>
  </si>
  <si>
    <t>4.20</t>
  </si>
  <si>
    <t>Optional time if</t>
  </si>
  <si>
    <t>Oral</t>
  </si>
  <si>
    <t>Submission -00/267r0?</t>
  </si>
  <si>
    <t>MOTIONS REVIEW</t>
  </si>
  <si>
    <t>3.18</t>
  </si>
  <si>
    <t>3.19</t>
  </si>
  <si>
    <t>SPONSOR BALLOT STATUS REPORT</t>
  </si>
  <si>
    <t>REVIEW FRIDAY DRAFT TG1 REPORT</t>
  </si>
  <si>
    <t>Friday, September 22, 2000 - 8:00 AM</t>
  </si>
  <si>
    <t>4. PROVIDE PROJECT PLAN UPDATE -00/xxxr0</t>
  </si>
  <si>
    <t>2. TG1 PRODUCTION OF D0.8</t>
  </si>
  <si>
    <t>1. WG MOTION: TO APPROVE LB3 RESOLUTIONS -00/159r12</t>
  </si>
  <si>
    <t>3. WG MOTION: START RECIRCULATION LB(x) OR REQUEST POST SESSION EMPOWERMENT</t>
  </si>
  <si>
    <t>SUBMISSIONS/SESSION PLANNING</t>
  </si>
  <si>
    <t>FULL WG (~2.5 hours)</t>
  </si>
  <si>
    <t>COMMENT RES/D0.8 SUMMARY PERIOD</t>
  </si>
  <si>
    <t>NEW BUSINESS (CONT.)</t>
  </si>
  <si>
    <t>3.20</t>
  </si>
  <si>
    <t>Optional Meeting TIme</t>
  </si>
  <si>
    <t>TG1 Ad Hoc</t>
  </si>
  <si>
    <t>APPROVE / MODIFY MIN OF PREVIOUS MEETING -00/168r2</t>
  </si>
  <si>
    <t>Sunday, September 17, 2000 - 7:00 PM</t>
  </si>
  <si>
    <t>OUTSTANDING ACTION ITEMS</t>
  </si>
  <si>
    <t>LB3 DETAIL</t>
  </si>
  <si>
    <t>Submission -00/159r13</t>
  </si>
  <si>
    <t>Submission TG1-Outstanding-Action-Items.doc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</si>
  <si>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</si>
  <si>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</si>
  <si>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</si>
  <si>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t>NOTE: THIS AD HOC MEETING IS OPTIONAL.</t>
  </si>
  <si>
    <r>
      <t>PRE</t>
    </r>
    <r>
      <rPr>
        <b/>
        <sz val="10"/>
        <rFont val="Times New Roman"/>
        <family val="1"/>
      </rPr>
      <t xml:space="preserve"> KICKOFF DRAFT 0.8</t>
    </r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</si>
  <si>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</si>
  <si>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OPEN DISCUSSION</t>
  </si>
  <si>
    <t>GOAL: ALLOW TG1 PRE PLANNING TIME; ALSO IT WILL HELP W/ TG3 PARALLELISM ON MONDAY.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</si>
</sst>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5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2"/>
      <name val="Times New Roman"/>
      <family val="1"/>
    </font>
    <font>
      <b/>
      <sz val="16"/>
      <color indexed="60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sz val="10"/>
      <color indexed="22"/>
      <name val="Arial"/>
      <family val="2"/>
    </font>
    <font>
      <b/>
      <sz val="16"/>
      <color indexed="8"/>
      <name val="Arial"/>
      <family val="2"/>
    </font>
    <font>
      <b/>
      <sz val="16"/>
      <color indexed="53"/>
      <name val="Arial"/>
      <family val="2"/>
    </font>
    <font>
      <b/>
      <sz val="12"/>
      <color indexed="53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6"/>
      <name val="Times New Roman"/>
      <family val="1"/>
    </font>
    <font>
      <b/>
      <i/>
      <sz val="10"/>
      <name val="Times New Roman"/>
      <family val="1"/>
    </font>
    <font>
      <b/>
      <sz val="18"/>
      <color indexed="53"/>
      <name val="Arial"/>
      <family val="2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2" fillId="0" borderId="0" xfId="0" applyFont="1" applyAlignment="1" quotePrefix="1">
      <alignment horizontal="left"/>
    </xf>
    <xf numFmtId="164" fontId="17" fillId="0" borderId="0" xfId="0" applyFont="1" applyAlignment="1">
      <alignment/>
    </xf>
    <xf numFmtId="164" fontId="8" fillId="0" borderId="0" xfId="0" applyFont="1" applyAlignment="1" quotePrefix="1">
      <alignment horizontal="left" vertical="top" wrapText="1"/>
    </xf>
    <xf numFmtId="164" fontId="8" fillId="0" borderId="0" xfId="0" applyFont="1" applyAlignment="1">
      <alignment vertical="top" wrapText="1"/>
    </xf>
    <xf numFmtId="164" fontId="17" fillId="0" borderId="0" xfId="0" applyFont="1" applyAlignment="1">
      <alignment wrapText="1"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/>
    </xf>
    <xf numFmtId="164" fontId="10" fillId="3" borderId="4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9" fillId="2" borderId="2" xfId="0" applyFont="1" applyFill="1" applyBorder="1" applyAlignment="1">
      <alignment horizontal="center" wrapText="1"/>
    </xf>
    <xf numFmtId="164" fontId="20" fillId="0" borderId="0" xfId="0" applyFont="1" applyAlignment="1">
      <alignment/>
    </xf>
    <xf numFmtId="164" fontId="8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 quotePrefix="1">
      <alignment horizontal="left" vertical="top"/>
    </xf>
    <xf numFmtId="164" fontId="24" fillId="0" borderId="0" xfId="0" applyFont="1" applyAlignment="1">
      <alignment/>
    </xf>
    <xf numFmtId="164" fontId="25" fillId="0" borderId="0" xfId="0" applyFont="1" applyBorder="1" applyAlignment="1">
      <alignment/>
    </xf>
    <xf numFmtId="164" fontId="25" fillId="0" borderId="0" xfId="0" applyFont="1" applyAlignment="1">
      <alignment/>
    </xf>
    <xf numFmtId="164" fontId="24" fillId="0" borderId="0" xfId="0" applyFont="1" applyAlignment="1" quotePrefix="1">
      <alignment horizontal="left"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 quotePrefix="1">
      <alignment horizontal="left" wrapText="1"/>
      <protection/>
    </xf>
    <xf numFmtId="164" fontId="7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 quotePrefix="1">
      <alignment horizontal="left" wrapText="1"/>
      <protection/>
    </xf>
    <xf numFmtId="49" fontId="8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1"/>
    </xf>
    <xf numFmtId="164" fontId="10" fillId="3" borderId="2" xfId="0" applyFont="1" applyFill="1" applyBorder="1" applyAlignment="1">
      <alignment horizontal="center"/>
    </xf>
    <xf numFmtId="164" fontId="33" fillId="0" borderId="0" xfId="0" applyFont="1" applyAlignment="1">
      <alignment/>
    </xf>
    <xf numFmtId="164" fontId="1" fillId="0" borderId="5" xfId="0" applyFont="1" applyBorder="1" applyAlignment="1">
      <alignment/>
    </xf>
    <xf numFmtId="16" fontId="1" fillId="0" borderId="6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34" fillId="0" borderId="8" xfId="0" applyFont="1" applyBorder="1" applyAlignment="1">
      <alignment/>
    </xf>
    <xf numFmtId="167" fontId="34" fillId="0" borderId="0" xfId="0" applyNumberFormat="1" applyFont="1" applyBorder="1" applyAlignment="1">
      <alignment horizontal="center"/>
    </xf>
    <xf numFmtId="167" fontId="34" fillId="0" borderId="9" xfId="0" applyNumberFormat="1" applyFont="1" applyBorder="1" applyAlignment="1">
      <alignment horizontal="center"/>
    </xf>
    <xf numFmtId="16" fontId="34" fillId="0" borderId="8" xfId="0" applyNumberFormat="1" applyFont="1" applyBorder="1" applyAlignment="1">
      <alignment/>
    </xf>
    <xf numFmtId="164" fontId="35" fillId="0" borderId="8" xfId="0" applyFont="1" applyBorder="1" applyAlignment="1">
      <alignment/>
    </xf>
    <xf numFmtId="167" fontId="35" fillId="0" borderId="0" xfId="0" applyNumberFormat="1" applyFont="1" applyBorder="1" applyAlignment="1">
      <alignment horizontal="center"/>
    </xf>
    <xf numFmtId="167" fontId="35" fillId="0" borderId="9" xfId="0" applyNumberFormat="1" applyFont="1" applyBorder="1" applyAlignment="1">
      <alignment horizontal="center"/>
    </xf>
    <xf numFmtId="164" fontId="36" fillId="0" borderId="8" xfId="0" applyFont="1" applyBorder="1" applyAlignment="1">
      <alignment/>
    </xf>
    <xf numFmtId="167" fontId="36" fillId="0" borderId="0" xfId="0" applyNumberFormat="1" applyFont="1" applyBorder="1" applyAlignment="1">
      <alignment horizontal="center"/>
    </xf>
    <xf numFmtId="167" fontId="36" fillId="0" borderId="9" xfId="0" applyNumberFormat="1" applyFont="1" applyBorder="1" applyAlignment="1">
      <alignment horizontal="center"/>
    </xf>
    <xf numFmtId="164" fontId="1" fillId="0" borderId="10" xfId="0" applyFont="1" applyBorder="1" applyAlignment="1">
      <alignment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37" fillId="0" borderId="8" xfId="0" applyFont="1" applyBorder="1" applyAlignment="1">
      <alignment/>
    </xf>
    <xf numFmtId="167" fontId="37" fillId="0" borderId="0" xfId="0" applyNumberFormat="1" applyFont="1" applyBorder="1" applyAlignment="1">
      <alignment horizontal="center"/>
    </xf>
    <xf numFmtId="167" fontId="37" fillId="0" borderId="9" xfId="0" applyNumberFormat="1" applyFont="1" applyBorder="1" applyAlignment="1">
      <alignment horizontal="center"/>
    </xf>
    <xf numFmtId="16" fontId="38" fillId="0" borderId="8" xfId="0" applyNumberFormat="1" applyFont="1" applyBorder="1" applyAlignment="1">
      <alignment/>
    </xf>
    <xf numFmtId="167" fontId="38" fillId="0" borderId="0" xfId="0" applyNumberFormat="1" applyFont="1" applyBorder="1" applyAlignment="1">
      <alignment horizontal="center"/>
    </xf>
    <xf numFmtId="167" fontId="38" fillId="0" borderId="9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39" fillId="0" borderId="0" xfId="0" applyNumberFormat="1" applyFont="1" applyBorder="1" applyAlignment="1">
      <alignment horizontal="center"/>
    </xf>
    <xf numFmtId="167" fontId="39" fillId="0" borderId="9" xfId="0" applyNumberFormat="1" applyFont="1" applyBorder="1" applyAlignment="1">
      <alignment horizontal="center"/>
    </xf>
    <xf numFmtId="164" fontId="40" fillId="0" borderId="0" xfId="0" applyFont="1" applyAlignment="1">
      <alignment/>
    </xf>
    <xf numFmtId="164" fontId="41" fillId="0" borderId="8" xfId="0" applyFont="1" applyBorder="1" applyAlignment="1">
      <alignment/>
    </xf>
    <xf numFmtId="167" fontId="41" fillId="0" borderId="0" xfId="0" applyNumberFormat="1" applyFont="1" applyBorder="1" applyAlignment="1">
      <alignment horizontal="center"/>
    </xf>
    <xf numFmtId="167" fontId="41" fillId="0" borderId="9" xfId="0" applyNumberFormat="1" applyFont="1" applyBorder="1" applyAlignment="1">
      <alignment horizontal="center"/>
    </xf>
    <xf numFmtId="164" fontId="42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 quotePrefix="1">
      <alignment horizontal="left" indent="1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 quotePrefix="1">
      <alignment horizontal="left"/>
      <protection/>
    </xf>
    <xf numFmtId="164" fontId="9" fillId="0" borderId="0" xfId="0" applyNumberFormat="1" applyFont="1" applyAlignment="1" applyProtection="1">
      <alignment horizontal="left" indent="1"/>
      <protection/>
    </xf>
    <xf numFmtId="164" fontId="40" fillId="0" borderId="0" xfId="0" applyFont="1" applyAlignment="1">
      <alignment/>
    </xf>
    <xf numFmtId="164" fontId="43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49" fontId="46" fillId="0" borderId="0" xfId="0" applyNumberFormat="1" applyFont="1" applyFill="1" applyAlignment="1" applyProtection="1" quotePrefix="1">
      <alignment horizontal="left"/>
      <protection/>
    </xf>
    <xf numFmtId="164" fontId="46" fillId="0" borderId="0" xfId="0" applyNumberFormat="1" applyFont="1" applyFill="1" applyAlignment="1" applyProtection="1">
      <alignment horizontal="left"/>
      <protection/>
    </xf>
    <xf numFmtId="164" fontId="46" fillId="0" borderId="0" xfId="0" applyFont="1" applyAlignment="1">
      <alignment horizontal="left"/>
    </xf>
    <xf numFmtId="164" fontId="46" fillId="0" borderId="0" xfId="0" applyNumberFormat="1" applyFont="1" applyAlignment="1" applyProtection="1">
      <alignment horizontal="left"/>
      <protection/>
    </xf>
    <xf numFmtId="164" fontId="46" fillId="0" borderId="0" xfId="0" applyNumberFormat="1" applyFont="1" applyAlignment="1" applyProtection="1">
      <alignment/>
      <protection/>
    </xf>
    <xf numFmtId="166" fontId="4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9" fillId="0" borderId="0" xfId="0" applyNumberFormat="1" applyFont="1" applyAlignment="1" applyProtection="1" quotePrefix="1">
      <alignment horizontal="left" indent="1"/>
      <protection/>
    </xf>
    <xf numFmtId="164" fontId="10" fillId="4" borderId="3" xfId="0" applyFont="1" applyFill="1" applyBorder="1" applyAlignment="1">
      <alignment horizontal="center" vertical="center" wrapText="1"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11" fillId="4" borderId="3" xfId="0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center" vertical="center" wrapText="1"/>
    </xf>
    <xf numFmtId="15" fontId="10" fillId="2" borderId="1" xfId="0" applyNumberFormat="1" applyFont="1" applyFill="1" applyBorder="1" applyAlignment="1">
      <alignment horizontal="center" wrapText="1"/>
    </xf>
    <xf numFmtId="164" fontId="30" fillId="3" borderId="5" xfId="0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2" xfId="0" applyBorder="1" applyAlignment="1">
      <alignment/>
    </xf>
    <xf numFmtId="164" fontId="11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18" fillId="0" borderId="3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4" xfId="0" applyFont="1" applyBorder="1" applyAlignment="1">
      <alignment horizontal="center" vertical="center" wrapText="1"/>
    </xf>
    <xf numFmtId="164" fontId="10" fillId="5" borderId="13" xfId="0" applyFont="1" applyFill="1" applyBorder="1" applyAlignment="1">
      <alignment horizontal="center" wrapText="1"/>
    </xf>
    <xf numFmtId="164" fontId="10" fillId="5" borderId="15" xfId="0" applyFont="1" applyFill="1" applyBorder="1" applyAlignment="1">
      <alignment horizontal="center" wrapText="1"/>
    </xf>
    <xf numFmtId="164" fontId="10" fillId="5" borderId="14" xfId="0" applyFont="1" applyFill="1" applyBorder="1" applyAlignment="1">
      <alignment horizontal="center" wrapText="1"/>
    </xf>
    <xf numFmtId="164" fontId="11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2" xfId="0" applyBorder="1" applyAlignment="1">
      <alignment vertical="center"/>
    </xf>
    <xf numFmtId="164" fontId="15" fillId="0" borderId="5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15" fillId="0" borderId="9" xfId="0" applyFont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64" fontId="10" fillId="3" borderId="5" xfId="0" applyFont="1" applyFill="1" applyBorder="1" applyAlignment="1">
      <alignment horizontal="center" wrapText="1"/>
    </xf>
    <xf numFmtId="164" fontId="10" fillId="3" borderId="6" xfId="0" applyFont="1" applyFill="1" applyBorder="1" applyAlignment="1">
      <alignment horizontal="center" wrapText="1"/>
    </xf>
    <xf numFmtId="164" fontId="10" fillId="3" borderId="7" xfId="0" applyFont="1" applyFill="1" applyBorder="1" applyAlignment="1">
      <alignment horizontal="center" wrapText="1"/>
    </xf>
    <xf numFmtId="164" fontId="0" fillId="0" borderId="10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0" fillId="0" borderId="12" xfId="0" applyBorder="1" applyAlignment="1">
      <alignment horizont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4" fontId="10" fillId="6" borderId="7" xfId="0" applyFont="1" applyFill="1" applyBorder="1" applyAlignment="1">
      <alignment horizontal="center" vertical="center" wrapText="1"/>
    </xf>
    <xf numFmtId="164" fontId="10" fillId="6" borderId="10" xfId="0" applyFont="1" applyFill="1" applyBorder="1" applyAlignment="1">
      <alignment horizontal="center" vertical="center" wrapText="1"/>
    </xf>
    <xf numFmtId="164" fontId="10" fillId="6" borderId="12" xfId="0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10" fillId="6" borderId="13" xfId="0" applyFont="1" applyFill="1" applyBorder="1" applyAlignment="1">
      <alignment horizontal="center" wrapText="1"/>
    </xf>
    <xf numFmtId="164" fontId="10" fillId="6" borderId="15" xfId="0" applyFont="1" applyFill="1" applyBorder="1" applyAlignment="1">
      <alignment horizontal="center" wrapText="1"/>
    </xf>
    <xf numFmtId="164" fontId="10" fillId="6" borderId="14" xfId="0" applyFont="1" applyFill="1" applyBorder="1" applyAlignment="1">
      <alignment horizontal="center" wrapText="1"/>
    </xf>
    <xf numFmtId="164" fontId="11" fillId="0" borderId="8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 wrapText="1"/>
    </xf>
    <xf numFmtId="164" fontId="18" fillId="0" borderId="5" xfId="0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4" fillId="0" borderId="5" xfId="0" applyFont="1" applyBorder="1" applyAlignment="1" quotePrefix="1">
      <alignment horizontal="center" vertical="center" wrapText="1"/>
    </xf>
    <xf numFmtId="164" fontId="0" fillId="0" borderId="6" xfId="0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14" fillId="0" borderId="6" xfId="0" applyFont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10" xfId="0" applyFont="1" applyBorder="1" applyAlignment="1">
      <alignment horizontal="center" vertical="center" wrapText="1"/>
    </xf>
    <xf numFmtId="164" fontId="14" fillId="0" borderId="11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47" fillId="0" borderId="0" xfId="0" applyFont="1" applyAlignment="1">
      <alignment horizontal="left" indent="1"/>
    </xf>
    <xf numFmtId="15" fontId="10" fillId="2" borderId="13" xfId="0" applyNumberFormat="1" applyFont="1" applyFill="1" applyBorder="1" applyAlignment="1">
      <alignment horizontal="center" wrapText="1"/>
    </xf>
    <xf numFmtId="15" fontId="10" fillId="2" borderId="15" xfId="0" applyNumberFormat="1" applyFont="1" applyFill="1" applyBorder="1" applyAlignment="1">
      <alignment horizontal="center" wrapText="1"/>
    </xf>
    <xf numFmtId="15" fontId="10" fillId="2" borderId="14" xfId="0" applyNumberFormat="1" applyFont="1" applyFill="1" applyBorder="1" applyAlignment="1">
      <alignment horizontal="center" wrapText="1"/>
    </xf>
    <xf numFmtId="164" fontId="10" fillId="2" borderId="13" xfId="0" applyFont="1" applyFill="1" applyBorder="1" applyAlignment="1">
      <alignment horizontal="center" wrapText="1"/>
    </xf>
    <xf numFmtId="164" fontId="10" fillId="2" borderId="15" xfId="0" applyFont="1" applyFill="1" applyBorder="1" applyAlignment="1">
      <alignment horizontal="center" wrapText="1"/>
    </xf>
    <xf numFmtId="164" fontId="10" fillId="2" borderId="14" xfId="0" applyFont="1" applyFill="1" applyBorder="1" applyAlignment="1">
      <alignment horizontal="center" wrapText="1"/>
    </xf>
    <xf numFmtId="164" fontId="30" fillId="3" borderId="7" xfId="0" applyFont="1" applyFill="1" applyBorder="1" applyAlignment="1">
      <alignment/>
    </xf>
    <xf numFmtId="164" fontId="30" fillId="3" borderId="8" xfId="0" applyFont="1" applyFill="1" applyBorder="1" applyAlignment="1">
      <alignment/>
    </xf>
    <xf numFmtId="164" fontId="30" fillId="3" borderId="9" xfId="0" applyFont="1" applyFill="1" applyBorder="1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15" fillId="0" borderId="11" xfId="0" applyFont="1" applyBorder="1" applyAlignment="1">
      <alignment horizontal="center" vertical="center" wrapText="1"/>
    </xf>
    <xf numFmtId="164" fontId="48" fillId="0" borderId="3" xfId="0" applyFont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48" fillId="0" borderId="2" xfId="0" applyFont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center" vertical="center" wrapText="1"/>
    </xf>
    <xf numFmtId="164" fontId="30" fillId="3" borderId="10" xfId="0" applyFont="1" applyFill="1" applyBorder="1" applyAlignment="1">
      <alignment/>
    </xf>
    <xf numFmtId="164" fontId="30" fillId="3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="60" zoomScaleNormal="60" workbookViewId="0" topLeftCell="A1">
      <selection activeCell="A1" sqref="A1"/>
    </sheetView>
  </sheetViews>
  <sheetFormatPr defaultColWidth="8.796875" defaultRowHeight="15"/>
  <cols>
    <col min="1" max="1" width="15.09765625" style="0" customWidth="1"/>
    <col min="2" max="2" width="15.296875" style="0" bestFit="1" customWidth="1"/>
    <col min="3" max="3" width="9.09765625" style="0" customWidth="1"/>
    <col min="4" max="4" width="9.8984375" style="0" customWidth="1"/>
    <col min="5" max="5" width="8.69921875" style="0" customWidth="1"/>
    <col min="6" max="6" width="8" style="0" customWidth="1"/>
    <col min="7" max="7" width="8.09765625" style="0" customWidth="1"/>
    <col min="8" max="8" width="10.09765625" style="0" customWidth="1"/>
    <col min="9" max="9" width="7.3984375" style="0" customWidth="1"/>
    <col min="10" max="10" width="11.09765625" style="0" customWidth="1"/>
    <col min="11" max="11" width="10.296875" style="0" customWidth="1"/>
    <col min="13" max="13" width="9.59765625" style="0" bestFit="1" customWidth="1"/>
    <col min="14" max="14" width="8.796875" style="0" customWidth="1"/>
    <col min="16" max="16" width="14.296875" style="0" bestFit="1" customWidth="1"/>
  </cols>
  <sheetData>
    <row r="1" spans="1:19" s="50" customFormat="1" ht="37.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47" customFormat="1" ht="26.25">
      <c r="A2" s="44" t="s">
        <v>130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6"/>
      <c r="P2" s="46"/>
      <c r="Q2" s="46"/>
      <c r="R2" s="46"/>
      <c r="S2" s="46"/>
    </row>
    <row r="3" spans="1:19" s="47" customFormat="1" ht="26.25">
      <c r="A3" s="48" t="s">
        <v>157</v>
      </c>
      <c r="B3" s="4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</row>
    <row r="4" spans="1:19" s="26" customFormat="1" ht="15.75">
      <c r="A4" s="27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</row>
    <row r="5" spans="1:19" s="26" customFormat="1" ht="20.25">
      <c r="A5" s="32" t="s">
        <v>156</v>
      </c>
      <c r="B5" s="89">
        <v>36786</v>
      </c>
      <c r="C5" s="125">
        <f>B5+1</f>
        <v>36787</v>
      </c>
      <c r="D5" s="125"/>
      <c r="E5" s="125"/>
      <c r="F5" s="125">
        <f>C5+1</f>
        <v>36788</v>
      </c>
      <c r="G5" s="125"/>
      <c r="H5" s="125"/>
      <c r="I5" s="125">
        <f>F5+1</f>
        <v>36789</v>
      </c>
      <c r="J5" s="125"/>
      <c r="K5" s="205">
        <f>I5+1</f>
        <v>36790</v>
      </c>
      <c r="L5" s="206"/>
      <c r="M5" s="207"/>
      <c r="N5" s="125">
        <f>K5+1</f>
        <v>36791</v>
      </c>
      <c r="O5" s="125"/>
      <c r="P5" s="32" t="s">
        <v>156</v>
      </c>
      <c r="Q5" s="25"/>
      <c r="R5" s="25"/>
      <c r="S5" s="25"/>
    </row>
    <row r="6" spans="1:19" s="26" customFormat="1" ht="20.25" customHeight="1">
      <c r="A6" s="32" t="s">
        <v>49</v>
      </c>
      <c r="B6" s="32" t="s">
        <v>69</v>
      </c>
      <c r="C6" s="160" t="s">
        <v>50</v>
      </c>
      <c r="D6" s="160"/>
      <c r="E6" s="160"/>
      <c r="F6" s="160" t="s">
        <v>51</v>
      </c>
      <c r="G6" s="160"/>
      <c r="H6" s="160"/>
      <c r="I6" s="160" t="s">
        <v>52</v>
      </c>
      <c r="J6" s="160"/>
      <c r="K6" s="208" t="s">
        <v>53</v>
      </c>
      <c r="L6" s="209"/>
      <c r="M6" s="210"/>
      <c r="N6" s="160" t="s">
        <v>54</v>
      </c>
      <c r="O6" s="161"/>
      <c r="P6" s="32" t="s">
        <v>49</v>
      </c>
      <c r="Q6" s="25"/>
      <c r="R6" s="25"/>
      <c r="S6" s="25"/>
    </row>
    <row r="7" spans="1:19" s="26" customFormat="1" ht="20.25" customHeight="1">
      <c r="A7" s="33" t="s">
        <v>82</v>
      </c>
      <c r="B7" s="34"/>
      <c r="C7" s="139" t="s">
        <v>83</v>
      </c>
      <c r="D7" s="199"/>
      <c r="E7" s="200"/>
      <c r="F7" s="162"/>
      <c r="G7" s="163"/>
      <c r="H7" s="164"/>
      <c r="I7" s="162"/>
      <c r="J7" s="164"/>
      <c r="K7" s="139" t="s">
        <v>83</v>
      </c>
      <c r="L7" s="199"/>
      <c r="M7" s="200"/>
      <c r="N7" s="168"/>
      <c r="O7" s="127"/>
      <c r="P7" s="33" t="s">
        <v>82</v>
      </c>
      <c r="Q7" s="25"/>
      <c r="R7" s="25"/>
      <c r="S7" s="25"/>
    </row>
    <row r="8" spans="1:19" s="26" customFormat="1" ht="20.25">
      <c r="A8" s="33" t="s">
        <v>85</v>
      </c>
      <c r="B8" s="35"/>
      <c r="C8" s="201"/>
      <c r="D8" s="202"/>
      <c r="E8" s="203"/>
      <c r="F8" s="165"/>
      <c r="G8" s="166"/>
      <c r="H8" s="167"/>
      <c r="I8" s="165"/>
      <c r="J8" s="167"/>
      <c r="K8" s="201"/>
      <c r="L8" s="202"/>
      <c r="M8" s="203"/>
      <c r="N8" s="130"/>
      <c r="O8" s="131"/>
      <c r="P8" s="33" t="s">
        <v>85</v>
      </c>
      <c r="Q8" s="25"/>
      <c r="R8" s="25"/>
      <c r="S8" s="25"/>
    </row>
    <row r="9" spans="1:19" s="26" customFormat="1" ht="20.25" customHeight="1">
      <c r="A9" s="36" t="s">
        <v>86</v>
      </c>
      <c r="B9" s="35"/>
      <c r="C9" s="195" t="s">
        <v>55</v>
      </c>
      <c r="D9" s="196"/>
      <c r="E9" s="127"/>
      <c r="F9" s="132" t="s">
        <v>67</v>
      </c>
      <c r="G9" s="143" t="s">
        <v>155</v>
      </c>
      <c r="H9" s="169" t="s">
        <v>87</v>
      </c>
      <c r="I9" s="132" t="s">
        <v>67</v>
      </c>
      <c r="J9" s="169" t="s">
        <v>87</v>
      </c>
      <c r="K9" s="132" t="s">
        <v>67</v>
      </c>
      <c r="L9" s="155" t="s">
        <v>87</v>
      </c>
      <c r="M9" s="135"/>
      <c r="N9" s="151" t="s">
        <v>67</v>
      </c>
      <c r="O9" s="152"/>
      <c r="P9" s="36" t="s">
        <v>86</v>
      </c>
      <c r="Q9" s="25"/>
      <c r="R9" s="25"/>
      <c r="S9" s="25"/>
    </row>
    <row r="10" spans="1:19" s="26" customFormat="1" ht="20.25">
      <c r="A10" s="36" t="s">
        <v>88</v>
      </c>
      <c r="B10" s="35"/>
      <c r="C10" s="128"/>
      <c r="D10" s="197"/>
      <c r="E10" s="129"/>
      <c r="F10" s="144"/>
      <c r="G10" s="133"/>
      <c r="H10" s="133"/>
      <c r="I10" s="144"/>
      <c r="J10" s="170"/>
      <c r="K10" s="144"/>
      <c r="L10" s="156"/>
      <c r="M10" s="158"/>
      <c r="N10" s="153"/>
      <c r="O10" s="154"/>
      <c r="P10" s="36" t="s">
        <v>88</v>
      </c>
      <c r="Q10" s="25"/>
      <c r="R10" s="25"/>
      <c r="S10" s="25"/>
    </row>
    <row r="11" spans="1:19" s="26" customFormat="1" ht="20.25" customHeight="1">
      <c r="A11" s="36" t="s">
        <v>89</v>
      </c>
      <c r="B11" s="35"/>
      <c r="C11" s="128"/>
      <c r="D11" s="197"/>
      <c r="E11" s="129"/>
      <c r="F11" s="144"/>
      <c r="G11" s="133"/>
      <c r="H11" s="133"/>
      <c r="I11" s="144"/>
      <c r="J11" s="170"/>
      <c r="K11" s="144"/>
      <c r="L11" s="156"/>
      <c r="M11" s="158"/>
      <c r="N11" s="139" t="s">
        <v>56</v>
      </c>
      <c r="O11" s="127"/>
      <c r="P11" s="36" t="s">
        <v>89</v>
      </c>
      <c r="Q11" s="25"/>
      <c r="R11" s="25"/>
      <c r="S11" s="25"/>
    </row>
    <row r="12" spans="1:19" s="26" customFormat="1" ht="20.25">
      <c r="A12" s="36" t="s">
        <v>90</v>
      </c>
      <c r="B12" s="35"/>
      <c r="C12" s="130"/>
      <c r="D12" s="198"/>
      <c r="E12" s="131"/>
      <c r="F12" s="145"/>
      <c r="G12" s="134"/>
      <c r="H12" s="134"/>
      <c r="I12" s="145"/>
      <c r="J12" s="171"/>
      <c r="K12" s="145"/>
      <c r="L12" s="157"/>
      <c r="M12" s="159"/>
      <c r="N12" s="130"/>
      <c r="O12" s="131"/>
      <c r="P12" s="36" t="s">
        <v>90</v>
      </c>
      <c r="Q12" s="25"/>
      <c r="R12" s="25"/>
      <c r="S12" s="25"/>
    </row>
    <row r="13" spans="1:19" s="26" customFormat="1" ht="20.25" customHeight="1">
      <c r="A13" s="36" t="s">
        <v>57</v>
      </c>
      <c r="B13" s="35"/>
      <c r="C13" s="148" t="s">
        <v>58</v>
      </c>
      <c r="D13" s="149"/>
      <c r="E13" s="150"/>
      <c r="F13" s="148" t="s">
        <v>58</v>
      </c>
      <c r="G13" s="149"/>
      <c r="H13" s="150"/>
      <c r="I13" s="148" t="s">
        <v>58</v>
      </c>
      <c r="J13" s="150"/>
      <c r="K13" s="148" t="s">
        <v>58</v>
      </c>
      <c r="L13" s="149"/>
      <c r="M13" s="150"/>
      <c r="N13" s="148" t="s">
        <v>58</v>
      </c>
      <c r="O13" s="150"/>
      <c r="P13" s="36" t="s">
        <v>57</v>
      </c>
      <c r="Q13" s="25"/>
      <c r="R13" s="25"/>
      <c r="S13" s="25"/>
    </row>
    <row r="14" spans="1:19" s="26" customFormat="1" ht="20.25" customHeight="1">
      <c r="A14" s="37" t="s">
        <v>91</v>
      </c>
      <c r="B14" s="35"/>
      <c r="C14" s="151" t="s">
        <v>67</v>
      </c>
      <c r="D14" s="155" t="s">
        <v>87</v>
      </c>
      <c r="E14" s="140"/>
      <c r="F14" s="132" t="s">
        <v>67</v>
      </c>
      <c r="G14" s="143" t="s">
        <v>155</v>
      </c>
      <c r="H14" s="192" t="s">
        <v>68</v>
      </c>
      <c r="I14" s="151" t="s">
        <v>67</v>
      </c>
      <c r="J14" s="143" t="s">
        <v>66</v>
      </c>
      <c r="K14" s="151" t="s">
        <v>67</v>
      </c>
      <c r="L14" s="155" t="s">
        <v>87</v>
      </c>
      <c r="M14" s="140"/>
      <c r="N14" s="139" t="s">
        <v>56</v>
      </c>
      <c r="O14" s="127"/>
      <c r="P14" s="37" t="s">
        <v>91</v>
      </c>
      <c r="Q14" s="25"/>
      <c r="R14" s="25"/>
      <c r="S14" s="25"/>
    </row>
    <row r="15" spans="1:19" s="26" customFormat="1" ht="20.25">
      <c r="A15" s="37" t="s">
        <v>92</v>
      </c>
      <c r="B15" s="35"/>
      <c r="C15" s="184"/>
      <c r="D15" s="156"/>
      <c r="E15" s="136"/>
      <c r="F15" s="144"/>
      <c r="G15" s="133"/>
      <c r="H15" s="136"/>
      <c r="I15" s="184"/>
      <c r="J15" s="193"/>
      <c r="K15" s="184"/>
      <c r="L15" s="156"/>
      <c r="M15" s="136"/>
      <c r="N15" s="128"/>
      <c r="O15" s="129"/>
      <c r="P15" s="37" t="s">
        <v>92</v>
      </c>
      <c r="Q15" s="25"/>
      <c r="R15" s="25"/>
      <c r="S15" s="25"/>
    </row>
    <row r="16" spans="1:19" s="26" customFormat="1" ht="20.25">
      <c r="A16" s="37" t="s">
        <v>93</v>
      </c>
      <c r="B16" s="35"/>
      <c r="C16" s="185"/>
      <c r="D16" s="157"/>
      <c r="E16" s="137"/>
      <c r="F16" s="145"/>
      <c r="G16" s="134"/>
      <c r="H16" s="137"/>
      <c r="I16" s="185"/>
      <c r="J16" s="194"/>
      <c r="K16" s="185"/>
      <c r="L16" s="157"/>
      <c r="M16" s="137"/>
      <c r="N16" s="130"/>
      <c r="O16" s="131"/>
      <c r="P16" s="37" t="s">
        <v>93</v>
      </c>
      <c r="Q16" s="25"/>
      <c r="R16" s="25"/>
      <c r="S16" s="25"/>
    </row>
    <row r="17" spans="1:19" s="26" customFormat="1" ht="20.25" customHeight="1">
      <c r="A17" s="38" t="s">
        <v>59</v>
      </c>
      <c r="B17" s="59"/>
      <c r="C17" s="181" t="s">
        <v>60</v>
      </c>
      <c r="D17" s="182"/>
      <c r="E17" s="183"/>
      <c r="F17" s="181" t="s">
        <v>60</v>
      </c>
      <c r="G17" s="182"/>
      <c r="H17" s="183"/>
      <c r="I17" s="181" t="s">
        <v>60</v>
      </c>
      <c r="J17" s="183"/>
      <c r="K17" s="181" t="s">
        <v>60</v>
      </c>
      <c r="L17" s="182"/>
      <c r="M17" s="183"/>
      <c r="N17" s="126"/>
      <c r="O17" s="211"/>
      <c r="P17" s="38" t="s">
        <v>158</v>
      </c>
      <c r="Q17" s="25"/>
      <c r="R17" s="25"/>
      <c r="S17" s="25"/>
    </row>
    <row r="18" spans="1:19" s="26" customFormat="1" ht="20.25" customHeight="1">
      <c r="A18" s="37" t="s">
        <v>94</v>
      </c>
      <c r="B18" s="120" t="s">
        <v>226</v>
      </c>
      <c r="C18" s="132" t="s">
        <v>67</v>
      </c>
      <c r="D18" s="135" t="s">
        <v>87</v>
      </c>
      <c r="E18" s="138" t="s">
        <v>114</v>
      </c>
      <c r="F18" s="151" t="s">
        <v>67</v>
      </c>
      <c r="G18" s="186" t="s">
        <v>66</v>
      </c>
      <c r="H18" s="187"/>
      <c r="I18" s="139" t="s">
        <v>95</v>
      </c>
      <c r="J18" s="140"/>
      <c r="K18" s="132" t="s">
        <v>67</v>
      </c>
      <c r="L18" s="155" t="s">
        <v>87</v>
      </c>
      <c r="M18" s="135"/>
      <c r="N18" s="212"/>
      <c r="O18" s="213"/>
      <c r="P18" s="37" t="s">
        <v>159</v>
      </c>
      <c r="Q18" s="25"/>
      <c r="R18" s="25"/>
      <c r="S18" s="25"/>
    </row>
    <row r="19" spans="1:19" s="26" customFormat="1" ht="20.25" customHeight="1">
      <c r="A19" s="37" t="s">
        <v>96</v>
      </c>
      <c r="B19" s="121"/>
      <c r="C19" s="133"/>
      <c r="D19" s="136"/>
      <c r="E19" s="136"/>
      <c r="F19" s="184"/>
      <c r="G19" s="188"/>
      <c r="H19" s="189"/>
      <c r="I19" s="141"/>
      <c r="J19" s="136"/>
      <c r="K19" s="144"/>
      <c r="L19" s="156"/>
      <c r="M19" s="158"/>
      <c r="N19" s="212"/>
      <c r="O19" s="213"/>
      <c r="P19" s="37" t="s">
        <v>160</v>
      </c>
      <c r="Q19" s="25"/>
      <c r="R19" s="25"/>
      <c r="S19" s="25"/>
    </row>
    <row r="20" spans="1:19" s="26" customFormat="1" ht="20.25" customHeight="1">
      <c r="A20" s="37" t="s">
        <v>97</v>
      </c>
      <c r="B20" s="121"/>
      <c r="C20" s="133"/>
      <c r="D20" s="136"/>
      <c r="E20" s="136"/>
      <c r="F20" s="184"/>
      <c r="G20" s="188"/>
      <c r="H20" s="189"/>
      <c r="I20" s="141"/>
      <c r="J20" s="136"/>
      <c r="K20" s="144"/>
      <c r="L20" s="156"/>
      <c r="M20" s="158"/>
      <c r="N20" s="212"/>
      <c r="O20" s="213"/>
      <c r="P20" s="37" t="s">
        <v>161</v>
      </c>
      <c r="Q20" s="25"/>
      <c r="R20" s="25"/>
      <c r="S20" s="25"/>
    </row>
    <row r="21" spans="1:19" s="26" customFormat="1" ht="20.25" customHeight="1">
      <c r="A21" s="37" t="s">
        <v>98</v>
      </c>
      <c r="B21" s="121"/>
      <c r="C21" s="134"/>
      <c r="D21" s="137"/>
      <c r="E21" s="137"/>
      <c r="F21" s="185"/>
      <c r="G21" s="190"/>
      <c r="H21" s="191"/>
      <c r="I21" s="142"/>
      <c r="J21" s="137"/>
      <c r="K21" s="145"/>
      <c r="L21" s="157"/>
      <c r="M21" s="159"/>
      <c r="N21" s="212"/>
      <c r="O21" s="213"/>
      <c r="P21" s="37" t="s">
        <v>162</v>
      </c>
      <c r="Q21" s="25"/>
      <c r="R21" s="25"/>
      <c r="S21" s="25"/>
    </row>
    <row r="22" spans="1:19" s="26" customFormat="1" ht="20.25" customHeight="1">
      <c r="A22" s="37" t="s">
        <v>61</v>
      </c>
      <c r="B22" s="121"/>
      <c r="C22" s="148" t="s">
        <v>58</v>
      </c>
      <c r="D22" s="149"/>
      <c r="E22" s="150"/>
      <c r="F22" s="148" t="s">
        <v>58</v>
      </c>
      <c r="G22" s="149"/>
      <c r="H22" s="150"/>
      <c r="I22" s="148" t="s">
        <v>58</v>
      </c>
      <c r="J22" s="150"/>
      <c r="K22" s="148" t="s">
        <v>58</v>
      </c>
      <c r="L22" s="149"/>
      <c r="M22" s="150"/>
      <c r="N22" s="212"/>
      <c r="O22" s="213"/>
      <c r="P22" s="37" t="s">
        <v>163</v>
      </c>
      <c r="Q22" s="25"/>
      <c r="R22" s="25"/>
      <c r="S22" s="25"/>
    </row>
    <row r="23" spans="1:19" s="26" customFormat="1" ht="20.25" customHeight="1">
      <c r="A23" s="37" t="s">
        <v>71</v>
      </c>
      <c r="B23" s="121"/>
      <c r="C23" s="143" t="s">
        <v>155</v>
      </c>
      <c r="D23" s="155" t="s">
        <v>87</v>
      </c>
      <c r="E23" s="140"/>
      <c r="F23" s="132" t="s">
        <v>67</v>
      </c>
      <c r="G23" s="143" t="s">
        <v>66</v>
      </c>
      <c r="H23" s="138" t="s">
        <v>114</v>
      </c>
      <c r="I23" s="146" t="s">
        <v>72</v>
      </c>
      <c r="J23" s="147"/>
      <c r="K23" s="177" t="s">
        <v>115</v>
      </c>
      <c r="L23" s="180" t="s">
        <v>114</v>
      </c>
      <c r="M23" s="127"/>
      <c r="N23" s="212"/>
      <c r="O23" s="213"/>
      <c r="P23" s="37" t="s">
        <v>164</v>
      </c>
      <c r="Q23" s="25"/>
      <c r="R23" s="25"/>
      <c r="S23" s="25"/>
    </row>
    <row r="24" spans="1:19" s="26" customFormat="1" ht="20.25" customHeight="1">
      <c r="A24" s="36" t="s">
        <v>73</v>
      </c>
      <c r="B24" s="121"/>
      <c r="C24" s="133"/>
      <c r="D24" s="141"/>
      <c r="E24" s="136"/>
      <c r="F24" s="144"/>
      <c r="G24" s="133"/>
      <c r="H24" s="136"/>
      <c r="I24" s="132" t="s">
        <v>67</v>
      </c>
      <c r="J24" s="169" t="s">
        <v>87</v>
      </c>
      <c r="K24" s="178"/>
      <c r="L24" s="130"/>
      <c r="M24" s="131"/>
      <c r="N24" s="212"/>
      <c r="O24" s="213"/>
      <c r="P24" s="36" t="s">
        <v>165</v>
      </c>
      <c r="Q24" s="25"/>
      <c r="R24" s="25"/>
      <c r="S24" s="25"/>
    </row>
    <row r="25" spans="1:19" s="26" customFormat="1" ht="20.25" customHeight="1">
      <c r="A25" s="37" t="s">
        <v>74</v>
      </c>
      <c r="B25" s="121"/>
      <c r="C25" s="133"/>
      <c r="D25" s="141"/>
      <c r="E25" s="136"/>
      <c r="F25" s="144"/>
      <c r="G25" s="133"/>
      <c r="H25" s="136"/>
      <c r="I25" s="144"/>
      <c r="J25" s="170"/>
      <c r="K25" s="156" t="s">
        <v>87</v>
      </c>
      <c r="L25" s="214"/>
      <c r="M25" s="158"/>
      <c r="N25" s="212"/>
      <c r="O25" s="213"/>
      <c r="P25" s="37" t="s">
        <v>166</v>
      </c>
      <c r="Q25" s="25"/>
      <c r="R25" s="25"/>
      <c r="S25" s="25"/>
    </row>
    <row r="26" spans="1:19" s="26" customFormat="1" ht="20.25" customHeight="1">
      <c r="A26" s="37" t="s">
        <v>99</v>
      </c>
      <c r="B26" s="121"/>
      <c r="C26" s="134"/>
      <c r="D26" s="142"/>
      <c r="E26" s="137"/>
      <c r="F26" s="145"/>
      <c r="G26" s="134"/>
      <c r="H26" s="137"/>
      <c r="I26" s="145"/>
      <c r="J26" s="171"/>
      <c r="K26" s="157"/>
      <c r="L26" s="215"/>
      <c r="M26" s="159"/>
      <c r="N26" s="212"/>
      <c r="O26" s="213"/>
      <c r="P26" s="37" t="s">
        <v>167</v>
      </c>
      <c r="Q26" s="25"/>
      <c r="R26" s="25"/>
      <c r="S26" s="25"/>
    </row>
    <row r="27" spans="1:19" s="26" customFormat="1" ht="20.25" customHeight="1">
      <c r="A27" s="38" t="s">
        <v>100</v>
      </c>
      <c r="B27" s="122"/>
      <c r="C27" s="181" t="s">
        <v>62</v>
      </c>
      <c r="D27" s="182"/>
      <c r="E27" s="183"/>
      <c r="F27" s="181" t="s">
        <v>62</v>
      </c>
      <c r="G27" s="182"/>
      <c r="H27" s="183"/>
      <c r="I27" s="148" t="s">
        <v>58</v>
      </c>
      <c r="J27" s="150"/>
      <c r="K27" s="181" t="s">
        <v>62</v>
      </c>
      <c r="L27" s="182"/>
      <c r="M27" s="183"/>
      <c r="N27" s="212"/>
      <c r="O27" s="213"/>
      <c r="P27" s="38" t="s">
        <v>168</v>
      </c>
      <c r="Q27" s="25"/>
      <c r="R27" s="25"/>
      <c r="S27" s="25"/>
    </row>
    <row r="28" spans="1:19" s="26" customFormat="1" ht="20.25" customHeight="1">
      <c r="A28" s="38" t="s">
        <v>63</v>
      </c>
      <c r="B28" s="123" t="s">
        <v>227</v>
      </c>
      <c r="C28" s="216" t="s">
        <v>115</v>
      </c>
      <c r="D28" s="179" t="s">
        <v>114</v>
      </c>
      <c r="E28" s="140"/>
      <c r="F28" s="169" t="s">
        <v>87</v>
      </c>
      <c r="G28" s="180" t="s">
        <v>114</v>
      </c>
      <c r="H28" s="127"/>
      <c r="I28" s="172" t="s">
        <v>64</v>
      </c>
      <c r="J28" s="173"/>
      <c r="K28" s="176" t="s">
        <v>84</v>
      </c>
      <c r="L28" s="217"/>
      <c r="M28" s="218"/>
      <c r="N28" s="212"/>
      <c r="O28" s="213"/>
      <c r="P28" s="38" t="s">
        <v>169</v>
      </c>
      <c r="Q28" s="25"/>
      <c r="R28" s="25"/>
      <c r="S28" s="25"/>
    </row>
    <row r="29" spans="1:19" s="26" customFormat="1" ht="20.25" customHeight="1">
      <c r="A29" s="38" t="s">
        <v>65</v>
      </c>
      <c r="B29" s="124"/>
      <c r="C29" s="219"/>
      <c r="D29" s="142"/>
      <c r="E29" s="137"/>
      <c r="F29" s="171"/>
      <c r="G29" s="130"/>
      <c r="H29" s="131"/>
      <c r="I29" s="174"/>
      <c r="J29" s="175"/>
      <c r="K29" s="220"/>
      <c r="L29" s="221"/>
      <c r="M29" s="222"/>
      <c r="N29" s="223"/>
      <c r="O29" s="224"/>
      <c r="P29" s="38" t="s">
        <v>170</v>
      </c>
      <c r="Q29" s="25"/>
      <c r="R29" s="25"/>
      <c r="S29" s="25"/>
    </row>
    <row r="30" spans="1:19" ht="15.75">
      <c r="A30" s="39" t="s">
        <v>116</v>
      </c>
      <c r="B30" s="40"/>
      <c r="C30" s="41" t="s">
        <v>101</v>
      </c>
      <c r="D30" s="40"/>
      <c r="E30" s="40"/>
      <c r="F30" s="40"/>
      <c r="G30" s="42" t="s">
        <v>117</v>
      </c>
      <c r="H30" s="40"/>
      <c r="I30" s="40"/>
      <c r="J30" s="40"/>
      <c r="K30" s="40"/>
      <c r="L30" s="40"/>
      <c r="N30" s="40"/>
      <c r="O30" s="40"/>
      <c r="P30" s="18"/>
      <c r="Q30" s="18"/>
      <c r="R30" s="18"/>
      <c r="S30" s="18"/>
    </row>
    <row r="31" spans="1:19" ht="15.75">
      <c r="A31" s="60" t="s">
        <v>118</v>
      </c>
      <c r="B31" s="40"/>
      <c r="C31" s="24" t="s">
        <v>119</v>
      </c>
      <c r="D31" s="40"/>
      <c r="E31" s="40"/>
      <c r="F31" s="40"/>
      <c r="G31" s="43" t="s">
        <v>102</v>
      </c>
      <c r="H31" s="40"/>
      <c r="I31" s="40"/>
      <c r="J31" s="40"/>
      <c r="K31" s="40"/>
      <c r="L31" s="40"/>
      <c r="M31" s="40"/>
      <c r="N31" s="40"/>
      <c r="O31" s="40"/>
      <c r="P31" s="18"/>
      <c r="Q31" s="18"/>
      <c r="R31" s="18"/>
      <c r="S31" s="18"/>
    </row>
    <row r="32" spans="1:19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5">
      <c r="A33" s="18" t="s">
        <v>171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5">
      <c r="A34" s="61"/>
      <c r="B34" s="62">
        <v>36786</v>
      </c>
      <c r="C34" s="62">
        <v>36787</v>
      </c>
      <c r="D34" s="62">
        <f>C34+1</f>
        <v>36788</v>
      </c>
      <c r="E34" s="62">
        <f>D34+1</f>
        <v>36789</v>
      </c>
      <c r="F34" s="62">
        <f>E34+1</f>
        <v>36790</v>
      </c>
      <c r="G34" s="62">
        <f>F34+1</f>
        <v>36791</v>
      </c>
      <c r="H34" s="63" t="s">
        <v>70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5">
      <c r="A35" s="64"/>
      <c r="B35" s="65" t="s">
        <v>120</v>
      </c>
      <c r="C35" s="65" t="s">
        <v>121</v>
      </c>
      <c r="D35" s="65" t="s">
        <v>122</v>
      </c>
      <c r="E35" s="65" t="s">
        <v>123</v>
      </c>
      <c r="F35" s="65" t="s">
        <v>124</v>
      </c>
      <c r="G35" s="65" t="s">
        <v>125</v>
      </c>
      <c r="H35" s="66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5">
      <c r="A36" s="67" t="s">
        <v>126</v>
      </c>
      <c r="B36" s="68">
        <v>0</v>
      </c>
      <c r="C36" s="68">
        <v>1</v>
      </c>
      <c r="D36" s="68">
        <v>0</v>
      </c>
      <c r="E36" s="68">
        <v>0</v>
      </c>
      <c r="F36" s="68">
        <v>1</v>
      </c>
      <c r="G36" s="68">
        <v>0</v>
      </c>
      <c r="H36" s="69">
        <f aca="true" t="shared" si="0" ref="H36:H44">SUM(B36:G36)</f>
        <v>2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">
      <c r="A37" s="67" t="s">
        <v>127</v>
      </c>
      <c r="B37" s="68">
        <v>0</v>
      </c>
      <c r="C37" s="68">
        <v>2</v>
      </c>
      <c r="D37" s="68">
        <v>0</v>
      </c>
      <c r="E37" s="68">
        <v>0.5</v>
      </c>
      <c r="F37" s="68">
        <v>0</v>
      </c>
      <c r="G37" s="68">
        <v>2.5</v>
      </c>
      <c r="H37" s="69">
        <f t="shared" si="0"/>
        <v>5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5">
      <c r="A38" s="70" t="s">
        <v>128</v>
      </c>
      <c r="B38" s="68">
        <v>0</v>
      </c>
      <c r="C38" s="68">
        <v>0</v>
      </c>
      <c r="D38" s="68">
        <v>0</v>
      </c>
      <c r="E38" s="68">
        <v>2</v>
      </c>
      <c r="F38" s="68">
        <v>0</v>
      </c>
      <c r="G38" s="68">
        <v>0</v>
      </c>
      <c r="H38" s="69">
        <f t="shared" si="0"/>
        <v>2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5" ht="15">
      <c r="A39" s="86" t="s">
        <v>68</v>
      </c>
      <c r="B39" s="87">
        <v>0</v>
      </c>
      <c r="C39" s="87">
        <v>0</v>
      </c>
      <c r="D39" s="87">
        <v>1.5</v>
      </c>
      <c r="E39" s="87">
        <v>0</v>
      </c>
      <c r="F39" s="87">
        <v>0</v>
      </c>
      <c r="G39" s="87">
        <v>0</v>
      </c>
      <c r="H39" s="88">
        <f>SUM(B39:G39)</f>
        <v>1.5</v>
      </c>
      <c r="I39" s="18"/>
      <c r="J39" s="18"/>
      <c r="K39" s="18"/>
      <c r="L39" s="18"/>
      <c r="M39" s="18"/>
      <c r="N39" s="18"/>
      <c r="O39" s="18"/>
    </row>
    <row r="40" spans="1:9" ht="15">
      <c r="A40" s="71" t="s">
        <v>67</v>
      </c>
      <c r="B40" s="72">
        <v>2</v>
      </c>
      <c r="C40" s="72">
        <v>3.5</v>
      </c>
      <c r="D40" s="72">
        <v>7.5</v>
      </c>
      <c r="E40" s="72">
        <v>5</v>
      </c>
      <c r="F40" s="72">
        <v>5.5</v>
      </c>
      <c r="G40" s="72">
        <v>1</v>
      </c>
      <c r="H40" s="73">
        <f t="shared" si="0"/>
        <v>24.5</v>
      </c>
      <c r="I40" s="92" t="s">
        <v>137</v>
      </c>
    </row>
    <row r="41" spans="1:8" ht="15">
      <c r="A41" s="93" t="s">
        <v>66</v>
      </c>
      <c r="B41" s="94">
        <v>0</v>
      </c>
      <c r="C41" s="94">
        <v>2</v>
      </c>
      <c r="D41" s="94">
        <v>7.5</v>
      </c>
      <c r="E41" s="94">
        <v>1.5</v>
      </c>
      <c r="F41" s="94">
        <v>0</v>
      </c>
      <c r="G41" s="94">
        <v>0</v>
      </c>
      <c r="H41" s="95">
        <f t="shared" si="0"/>
        <v>11</v>
      </c>
    </row>
    <row r="42" spans="1:8" ht="15">
      <c r="A42" s="74" t="s">
        <v>87</v>
      </c>
      <c r="B42" s="75">
        <v>0</v>
      </c>
      <c r="C42" s="75">
        <v>5.5</v>
      </c>
      <c r="D42" s="75">
        <v>5</v>
      </c>
      <c r="E42" s="75">
        <v>3.5</v>
      </c>
      <c r="F42" s="75">
        <v>6</v>
      </c>
      <c r="G42" s="75">
        <v>0</v>
      </c>
      <c r="H42" s="76">
        <f t="shared" si="0"/>
        <v>20</v>
      </c>
    </row>
    <row r="43" spans="1:8" ht="15">
      <c r="A43" s="83" t="s">
        <v>115</v>
      </c>
      <c r="B43" s="84">
        <v>0</v>
      </c>
      <c r="C43" s="84">
        <v>3</v>
      </c>
      <c r="D43" s="84">
        <v>0</v>
      </c>
      <c r="E43" s="84">
        <v>0</v>
      </c>
      <c r="F43" s="84">
        <v>0</v>
      </c>
      <c r="G43" s="84">
        <v>0</v>
      </c>
      <c r="H43" s="85">
        <f t="shared" si="0"/>
        <v>3</v>
      </c>
    </row>
    <row r="44" spans="1:8" ht="15">
      <c r="A44" s="64" t="s">
        <v>114</v>
      </c>
      <c r="B44" s="90">
        <v>0</v>
      </c>
      <c r="C44" s="90">
        <v>5</v>
      </c>
      <c r="D44" s="90">
        <v>5</v>
      </c>
      <c r="E44" s="90">
        <v>0</v>
      </c>
      <c r="F44" s="90">
        <v>1</v>
      </c>
      <c r="G44" s="90">
        <v>0</v>
      </c>
      <c r="H44" s="91">
        <f t="shared" si="0"/>
        <v>11</v>
      </c>
    </row>
    <row r="45" spans="1:8" ht="15">
      <c r="A45" s="77" t="s">
        <v>70</v>
      </c>
      <c r="B45" s="78">
        <f aca="true" t="shared" si="1" ref="B45:H45">SUM(B36:B44)</f>
        <v>2</v>
      </c>
      <c r="C45" s="78">
        <f t="shared" si="1"/>
        <v>22</v>
      </c>
      <c r="D45" s="78">
        <f t="shared" si="1"/>
        <v>26.5</v>
      </c>
      <c r="E45" s="78">
        <f t="shared" si="1"/>
        <v>12.5</v>
      </c>
      <c r="F45" s="78">
        <f t="shared" si="1"/>
        <v>13.5</v>
      </c>
      <c r="G45" s="78">
        <f t="shared" si="1"/>
        <v>3.5</v>
      </c>
      <c r="H45" s="79">
        <f t="shared" si="1"/>
        <v>80</v>
      </c>
    </row>
    <row r="48" spans="1:4" ht="15">
      <c r="A48" s="80" t="s">
        <v>138</v>
      </c>
      <c r="B48" s="81"/>
      <c r="C48" s="81"/>
      <c r="D48" s="81"/>
    </row>
    <row r="49" spans="2:4" ht="15">
      <c r="B49" s="81"/>
      <c r="C49" s="81"/>
      <c r="D49" s="81"/>
    </row>
    <row r="50" spans="1:4" ht="15">
      <c r="A50" s="80"/>
      <c r="B50" s="82" t="s">
        <v>139</v>
      </c>
      <c r="C50" s="82"/>
      <c r="D50" s="82"/>
    </row>
    <row r="51" spans="1:4" ht="15">
      <c r="A51" s="80" t="s">
        <v>140</v>
      </c>
      <c r="B51" s="82" t="s">
        <v>141</v>
      </c>
      <c r="C51" s="82" t="s">
        <v>142</v>
      </c>
      <c r="D51" s="82" t="s">
        <v>143</v>
      </c>
    </row>
    <row r="52" spans="1:4" ht="15">
      <c r="A52" t="s">
        <v>144</v>
      </c>
      <c r="B52" s="81">
        <v>36</v>
      </c>
      <c r="C52" s="81">
        <v>64</v>
      </c>
      <c r="D52" s="81">
        <f>C52-B52</f>
        <v>28</v>
      </c>
    </row>
    <row r="53" spans="1:4" ht="15">
      <c r="A53" t="s">
        <v>145</v>
      </c>
      <c r="B53" s="81">
        <v>25</v>
      </c>
      <c r="C53" s="81">
        <v>46</v>
      </c>
      <c r="D53" s="81">
        <f>C53-B53</f>
        <v>21</v>
      </c>
    </row>
    <row r="54" spans="1:4" ht="15">
      <c r="A54" t="s">
        <v>146</v>
      </c>
      <c r="B54" s="81">
        <v>48</v>
      </c>
      <c r="C54" s="81">
        <v>86</v>
      </c>
      <c r="D54" s="81">
        <f>C54-B54</f>
        <v>38</v>
      </c>
    </row>
    <row r="55" spans="1:4" ht="15">
      <c r="A55" t="s">
        <v>147</v>
      </c>
      <c r="B55" s="81">
        <v>90</v>
      </c>
      <c r="C55" s="81">
        <v>145</v>
      </c>
      <c r="D55" s="81">
        <f>C55-B55</f>
        <v>55</v>
      </c>
    </row>
    <row r="56" spans="1:4" ht="15">
      <c r="A56" t="s">
        <v>148</v>
      </c>
      <c r="B56" s="81">
        <v>60</v>
      </c>
      <c r="C56" s="81"/>
      <c r="D56" s="81"/>
    </row>
    <row r="57" spans="1:4" ht="15">
      <c r="A57" t="s">
        <v>149</v>
      </c>
      <c r="B57" s="81">
        <v>60</v>
      </c>
      <c r="C57" s="81"/>
      <c r="D57" s="81"/>
    </row>
    <row r="58" spans="1:4" ht="15">
      <c r="A58" t="s">
        <v>150</v>
      </c>
      <c r="B58" s="81">
        <v>60</v>
      </c>
      <c r="C58" s="81"/>
      <c r="D58" s="81"/>
    </row>
    <row r="59" spans="1:4" ht="15">
      <c r="A59" t="s">
        <v>151</v>
      </c>
      <c r="B59" s="81">
        <v>60</v>
      </c>
      <c r="C59" s="81"/>
      <c r="D59" s="81"/>
    </row>
    <row r="60" spans="1:4" ht="15">
      <c r="A60" t="s">
        <v>152</v>
      </c>
      <c r="B60" s="81"/>
      <c r="C60" s="81"/>
      <c r="D60" s="81"/>
    </row>
    <row r="61" spans="1:4" ht="15">
      <c r="A61" t="s">
        <v>153</v>
      </c>
      <c r="B61" s="81"/>
      <c r="C61" s="81"/>
      <c r="D61" s="81"/>
    </row>
    <row r="62" spans="1:4" ht="15">
      <c r="A62" t="s">
        <v>154</v>
      </c>
      <c r="B62" s="81"/>
      <c r="C62" s="81"/>
      <c r="D62" s="81"/>
    </row>
    <row r="63" spans="2:4" ht="15">
      <c r="B63" s="81"/>
      <c r="C63" s="81"/>
      <c r="D63" s="81"/>
    </row>
  </sheetData>
  <mergeCells count="80">
    <mergeCell ref="K25:M26"/>
    <mergeCell ref="C6:E6"/>
    <mergeCell ref="F6:H6"/>
    <mergeCell ref="K6:M6"/>
    <mergeCell ref="C7:E8"/>
    <mergeCell ref="K7:M8"/>
    <mergeCell ref="K23:K24"/>
    <mergeCell ref="L23:M24"/>
    <mergeCell ref="C9:E12"/>
    <mergeCell ref="F9:F12"/>
    <mergeCell ref="I9:I12"/>
    <mergeCell ref="G9:G12"/>
    <mergeCell ref="H9:H12"/>
    <mergeCell ref="C14:C16"/>
    <mergeCell ref="I14:I16"/>
    <mergeCell ref="K14:K16"/>
    <mergeCell ref="G14:G16"/>
    <mergeCell ref="H14:H16"/>
    <mergeCell ref="J14:J16"/>
    <mergeCell ref="F14:F16"/>
    <mergeCell ref="C17:E17"/>
    <mergeCell ref="F17:H17"/>
    <mergeCell ref="K17:M17"/>
    <mergeCell ref="F18:F21"/>
    <mergeCell ref="G18:H21"/>
    <mergeCell ref="L18:M21"/>
    <mergeCell ref="I17:J17"/>
    <mergeCell ref="K18:K21"/>
    <mergeCell ref="C23:C26"/>
    <mergeCell ref="D23:E26"/>
    <mergeCell ref="C27:E27"/>
    <mergeCell ref="F27:H27"/>
    <mergeCell ref="C28:C29"/>
    <mergeCell ref="F28:F29"/>
    <mergeCell ref="D28:E29"/>
    <mergeCell ref="G28:H29"/>
    <mergeCell ref="J9:J12"/>
    <mergeCell ref="I13:J13"/>
    <mergeCell ref="K9:K12"/>
    <mergeCell ref="I28:J29"/>
    <mergeCell ref="K28:M29"/>
    <mergeCell ref="I27:J27"/>
    <mergeCell ref="K27:M27"/>
    <mergeCell ref="K22:M22"/>
    <mergeCell ref="J24:J26"/>
    <mergeCell ref="N6:O6"/>
    <mergeCell ref="F7:H8"/>
    <mergeCell ref="I7:J8"/>
    <mergeCell ref="N7:O8"/>
    <mergeCell ref="I6:J6"/>
    <mergeCell ref="N9:O10"/>
    <mergeCell ref="N11:O12"/>
    <mergeCell ref="N13:O13"/>
    <mergeCell ref="D14:E16"/>
    <mergeCell ref="N14:O16"/>
    <mergeCell ref="L14:M16"/>
    <mergeCell ref="L9:M12"/>
    <mergeCell ref="C13:E13"/>
    <mergeCell ref="F13:H13"/>
    <mergeCell ref="K13:M13"/>
    <mergeCell ref="E18:E21"/>
    <mergeCell ref="I18:J21"/>
    <mergeCell ref="G23:G26"/>
    <mergeCell ref="H23:H26"/>
    <mergeCell ref="F23:F26"/>
    <mergeCell ref="I23:J23"/>
    <mergeCell ref="I24:I26"/>
    <mergeCell ref="C22:E22"/>
    <mergeCell ref="F22:H22"/>
    <mergeCell ref="I22:J22"/>
    <mergeCell ref="B18:B27"/>
    <mergeCell ref="B28:B29"/>
    <mergeCell ref="N5:O5"/>
    <mergeCell ref="C5:E5"/>
    <mergeCell ref="F5:H5"/>
    <mergeCell ref="I5:J5"/>
    <mergeCell ref="K5:M5"/>
    <mergeCell ref="N17:O29"/>
    <mergeCell ref="C18:C21"/>
    <mergeCell ref="D18:D21"/>
  </mergeCells>
  <printOptions/>
  <pageMargins left="0.3" right="0.32" top="0.82" bottom="0.8" header="0.5" footer="0.5"/>
  <pageSetup fitToHeight="1" fitToWidth="1" horizontalDpi="300" verticalDpi="300" orientation="landscape" scale="63" r:id="rId1"/>
  <headerFooter alignWithMargins="0">
    <oddHeader xml:space="preserve">&amp;LSeptember 2000&amp;RIEEE P802.15 00/251r3   </oddHeader>
    <oddFooter>&amp;LSubmission&amp;C&amp;P&amp;RIan Gifford, M/A-COM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8.796875" defaultRowHeight="15"/>
  <cols>
    <col min="1" max="1" width="84.09765625" style="31" customWidth="1"/>
    <col min="2" max="16384" width="8.8984375" style="28" customWidth="1"/>
  </cols>
  <sheetData>
    <row r="1" spans="1:2" ht="15.75">
      <c r="A1" s="29" t="s">
        <v>103</v>
      </c>
      <c r="B1" s="40"/>
    </row>
    <row r="2" spans="1:2" ht="15.75">
      <c r="A2" s="20" t="s">
        <v>129</v>
      </c>
      <c r="B2" s="40"/>
    </row>
    <row r="3" spans="1:2" ht="15.75">
      <c r="A3" s="30" t="s">
        <v>131</v>
      </c>
      <c r="B3" s="40"/>
    </row>
    <row r="4" spans="1:2" ht="15.75">
      <c r="A4" s="53"/>
      <c r="B4" s="40"/>
    </row>
    <row r="5" spans="1:2" ht="15.75">
      <c r="A5" s="54" t="s">
        <v>22</v>
      </c>
      <c r="B5" s="55"/>
    </row>
    <row r="7" spans="1:2" s="40" customFormat="1" ht="15.75">
      <c r="A7" s="56" t="s">
        <v>219</v>
      </c>
      <c r="B7" s="55"/>
    </row>
    <row r="8" spans="1:2" s="40" customFormat="1" ht="15.75">
      <c r="A8" s="56" t="s">
        <v>218</v>
      </c>
      <c r="B8" s="55"/>
    </row>
    <row r="9" spans="1:2" s="40" customFormat="1" ht="15.75">
      <c r="A9" s="57" t="s">
        <v>220</v>
      </c>
      <c r="B9" s="55"/>
    </row>
    <row r="10" spans="1:2" s="40" customFormat="1" ht="15.75">
      <c r="A10" s="57" t="s">
        <v>217</v>
      </c>
      <c r="B10" s="55"/>
    </row>
    <row r="11" spans="1:5" s="40" customFormat="1" ht="15.75">
      <c r="A11" s="57"/>
      <c r="B11" s="55"/>
      <c r="C11" s="51"/>
      <c r="D11" s="51"/>
      <c r="E11" s="51"/>
    </row>
    <row r="12" s="40" customFormat="1" ht="15.75">
      <c r="A12" s="57"/>
    </row>
    <row r="13" s="40" customFormat="1" ht="15.75" customHeight="1">
      <c r="A13" s="52"/>
    </row>
    <row r="14" s="40" customFormat="1" ht="15.75">
      <c r="A14" s="52"/>
    </row>
    <row r="15" s="40" customFormat="1" ht="15.75">
      <c r="A15" s="52"/>
    </row>
    <row r="16" ht="15.75">
      <c r="A16" s="52"/>
    </row>
    <row r="17" ht="15.75">
      <c r="A17" s="52"/>
    </row>
  </sheetData>
  <printOptions/>
  <pageMargins left="0.48" right="0.35" top="1" bottom="1" header="0.5" footer="0.5"/>
  <pageSetup horizontalDpi="300" verticalDpi="300" orientation="portrait" r:id="rId1"/>
  <headerFooter alignWithMargins="0">
    <oddHeader xml:space="preserve">&amp;LSeptember 2000&amp;RIEEE P802.15 00/251r3   </oddHeader>
    <oddFooter>&amp;LSubmission&amp;C&amp;P&amp;RIan Gifford, M/A-COM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1"/>
      <c r="B1" s="2"/>
      <c r="C1" s="10" t="s">
        <v>235</v>
      </c>
      <c r="D1" s="2"/>
      <c r="E1" s="2"/>
      <c r="F1" s="2"/>
      <c r="G1" s="2"/>
    </row>
    <row r="2" spans="1:7" ht="15.75">
      <c r="A2" s="22"/>
      <c r="B2" s="2"/>
      <c r="C2" s="10" t="s">
        <v>229</v>
      </c>
      <c r="D2" s="2"/>
      <c r="E2" s="2"/>
      <c r="F2" s="2"/>
      <c r="G2" s="2"/>
    </row>
    <row r="3" spans="1:7" ht="15.75">
      <c r="A3" s="22"/>
      <c r="B3" s="2"/>
      <c r="C3" s="11" t="s">
        <v>133</v>
      </c>
      <c r="D3" s="2"/>
      <c r="E3" s="2"/>
      <c r="F3" s="2"/>
      <c r="G3" s="2"/>
    </row>
    <row r="4" spans="1:7" ht="15.75">
      <c r="A4" s="22"/>
      <c r="B4" s="2"/>
      <c r="C4" s="11"/>
      <c r="D4" s="2"/>
      <c r="E4" s="2"/>
      <c r="F4" s="2"/>
      <c r="G4" s="2"/>
    </row>
    <row r="5" spans="1:7" ht="15.75">
      <c r="A5" s="19" t="s">
        <v>237</v>
      </c>
      <c r="B5" s="2"/>
      <c r="C5" s="11"/>
      <c r="D5" s="2"/>
      <c r="E5" s="2"/>
      <c r="F5" s="2"/>
      <c r="G5" s="2"/>
    </row>
    <row r="6" spans="1:7" ht="15.75">
      <c r="A6" s="19" t="s">
        <v>241</v>
      </c>
      <c r="B6" s="2"/>
      <c r="C6" s="20"/>
      <c r="D6" s="2"/>
      <c r="E6" s="2"/>
      <c r="F6" s="2"/>
      <c r="G6" s="2"/>
    </row>
    <row r="7" spans="1:7" ht="15.75">
      <c r="A7" s="19"/>
      <c r="B7" s="2"/>
      <c r="C7" s="20"/>
      <c r="D7" s="2"/>
      <c r="E7" s="2"/>
      <c r="F7" s="2"/>
      <c r="G7" s="2"/>
    </row>
    <row r="8" spans="1:7" s="14" customFormat="1" ht="15">
      <c r="A8" s="13" t="s">
        <v>0</v>
      </c>
      <c r="B8" s="2" t="s">
        <v>35</v>
      </c>
      <c r="C8" s="13" t="s">
        <v>1</v>
      </c>
      <c r="D8" s="13" t="s">
        <v>2</v>
      </c>
      <c r="E8" s="13" t="s">
        <v>173</v>
      </c>
      <c r="F8" s="4">
        <v>1</v>
      </c>
      <c r="G8" s="5">
        <f>TIME(19,0,0)</f>
        <v>0.7916666666666666</v>
      </c>
    </row>
    <row r="9" spans="1:7" s="14" customFormat="1" ht="15">
      <c r="A9" s="13" t="s">
        <v>3</v>
      </c>
      <c r="B9" s="2" t="s">
        <v>35</v>
      </c>
      <c r="C9" s="13" t="s">
        <v>4</v>
      </c>
      <c r="D9" s="13" t="s">
        <v>2</v>
      </c>
      <c r="E9" s="13" t="s">
        <v>173</v>
      </c>
      <c r="F9" s="4">
        <v>4</v>
      </c>
      <c r="G9" s="5">
        <f>G8+TIME(0,F8,0)</f>
        <v>0.7923611111111111</v>
      </c>
    </row>
    <row r="10" spans="1:7" s="14" customFormat="1" ht="15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>
      <c r="A11" s="15" t="s">
        <v>23</v>
      </c>
      <c r="B11" s="3" t="s">
        <v>8</v>
      </c>
      <c r="C11" s="7" t="s">
        <v>236</v>
      </c>
      <c r="D11" s="3" t="s">
        <v>2</v>
      </c>
      <c r="E11" s="3" t="s">
        <v>173</v>
      </c>
      <c r="F11" s="4">
        <v>1</v>
      </c>
      <c r="G11" s="5">
        <f>G9+TIME(0,F9,0)</f>
        <v>0.7951388888888888</v>
      </c>
    </row>
    <row r="12" spans="1:7" s="14" customFormat="1" ht="15">
      <c r="A12" s="15" t="s">
        <v>24</v>
      </c>
      <c r="B12" s="3" t="s">
        <v>8</v>
      </c>
      <c r="C12" s="16" t="s">
        <v>221</v>
      </c>
      <c r="D12" s="3" t="s">
        <v>2</v>
      </c>
      <c r="E12" s="3" t="s">
        <v>173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173</v>
      </c>
      <c r="F13" s="4">
        <v>1</v>
      </c>
      <c r="G13" s="5">
        <f t="shared" si="0"/>
        <v>0.798611111111111</v>
      </c>
    </row>
    <row r="14" spans="1:9" s="14" customFormat="1" ht="15">
      <c r="A14" s="15" t="s">
        <v>26</v>
      </c>
      <c r="B14" s="3" t="s">
        <v>7</v>
      </c>
      <c r="C14" s="58" t="s">
        <v>230</v>
      </c>
      <c r="D14" s="3" t="s">
        <v>2</v>
      </c>
      <c r="E14" s="6" t="s">
        <v>173</v>
      </c>
      <c r="F14" s="4">
        <v>10</v>
      </c>
      <c r="G14" s="5">
        <f t="shared" si="0"/>
        <v>0.7993055555555555</v>
      </c>
      <c r="I14" s="14" t="s">
        <v>233</v>
      </c>
    </row>
    <row r="15" spans="1:7" s="14" customFormat="1" ht="15">
      <c r="A15" s="15" t="s">
        <v>27</v>
      </c>
      <c r="B15" s="3" t="s">
        <v>8</v>
      </c>
      <c r="C15" s="23" t="s">
        <v>104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>
      <c r="A16" s="15" t="s">
        <v>28</v>
      </c>
      <c r="B16" s="3" t="s">
        <v>8</v>
      </c>
      <c r="C16" s="23" t="s">
        <v>231</v>
      </c>
      <c r="D16" s="3" t="s">
        <v>2</v>
      </c>
      <c r="E16" s="6" t="s">
        <v>19</v>
      </c>
      <c r="F16" s="4">
        <v>20</v>
      </c>
      <c r="G16" s="5">
        <f t="shared" si="0"/>
        <v>0.8097222222222221</v>
      </c>
      <c r="I16" t="s">
        <v>232</v>
      </c>
    </row>
    <row r="17" spans="1:7" s="14" customFormat="1" ht="15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173</v>
      </c>
      <c r="F17" s="4">
        <v>1</v>
      </c>
      <c r="G17" s="5">
        <f t="shared" si="0"/>
        <v>0.823611111111111</v>
      </c>
    </row>
    <row r="18" spans="1:9" s="14" customFormat="1" ht="15">
      <c r="A18" s="15" t="s">
        <v>30</v>
      </c>
      <c r="B18" s="3" t="s">
        <v>8</v>
      </c>
      <c r="C18" s="58" t="s">
        <v>205</v>
      </c>
      <c r="D18" s="3" t="s">
        <v>2</v>
      </c>
      <c r="E18" s="6" t="s">
        <v>173</v>
      </c>
      <c r="F18" s="4">
        <v>3</v>
      </c>
      <c r="G18" s="5">
        <f t="shared" si="0"/>
        <v>0.8243055555555554</v>
      </c>
      <c r="I18" t="s">
        <v>206</v>
      </c>
    </row>
    <row r="19" spans="1:7" s="14" customFormat="1" ht="15.75">
      <c r="A19" s="15" t="s">
        <v>31</v>
      </c>
      <c r="B19" s="3" t="s">
        <v>7</v>
      </c>
      <c r="C19" s="204" t="s">
        <v>238</v>
      </c>
      <c r="D19" s="3" t="s">
        <v>2</v>
      </c>
      <c r="E19" s="6" t="s">
        <v>19</v>
      </c>
      <c r="F19" s="4">
        <v>5</v>
      </c>
      <c r="G19" s="5">
        <f t="shared" si="0"/>
        <v>0.8263888888888887</v>
      </c>
    </row>
    <row r="20" spans="1:9" s="14" customFormat="1" ht="15.75">
      <c r="A20" s="15" t="s">
        <v>32</v>
      </c>
      <c r="B20" s="3" t="s">
        <v>7</v>
      </c>
      <c r="C20" s="204" t="s">
        <v>239</v>
      </c>
      <c r="D20" s="3" t="s">
        <v>2</v>
      </c>
      <c r="E20" s="6" t="s">
        <v>19</v>
      </c>
      <c r="F20" s="4">
        <v>5</v>
      </c>
      <c r="G20" s="5">
        <f t="shared" si="0"/>
        <v>0.8298611111111109</v>
      </c>
      <c r="I20"/>
    </row>
    <row r="21" spans="1:7" ht="15">
      <c r="A21" s="15" t="s">
        <v>77</v>
      </c>
      <c r="B21" s="3" t="s">
        <v>7</v>
      </c>
      <c r="C21" s="58" t="s">
        <v>240</v>
      </c>
      <c r="D21" s="3" t="s">
        <v>2</v>
      </c>
      <c r="E21" s="6" t="s">
        <v>19</v>
      </c>
      <c r="F21" s="4">
        <v>20</v>
      </c>
      <c r="G21" s="5">
        <f t="shared" si="0"/>
        <v>0.8333333333333331</v>
      </c>
    </row>
    <row r="22" spans="1:7" ht="15">
      <c r="A22" s="15" t="s">
        <v>78</v>
      </c>
      <c r="B22" s="3" t="s">
        <v>7</v>
      </c>
      <c r="C22" s="23" t="s">
        <v>188</v>
      </c>
      <c r="D22" s="3" t="s">
        <v>2</v>
      </c>
      <c r="E22" s="6" t="s">
        <v>19</v>
      </c>
      <c r="F22" s="4">
        <v>10</v>
      </c>
      <c r="G22" s="5">
        <f t="shared" si="0"/>
        <v>0.847222222222222</v>
      </c>
    </row>
    <row r="23" spans="1:7" ht="15">
      <c r="A23" s="15" t="s">
        <v>79</v>
      </c>
      <c r="B23" s="3" t="s">
        <v>7</v>
      </c>
      <c r="C23" s="23" t="s">
        <v>109</v>
      </c>
      <c r="D23" s="3" t="s">
        <v>2</v>
      </c>
      <c r="E23" s="6" t="s">
        <v>173</v>
      </c>
      <c r="F23" s="4">
        <v>5</v>
      </c>
      <c r="G23" s="5">
        <f t="shared" si="0"/>
        <v>0.8541666666666664</v>
      </c>
    </row>
    <row r="24" spans="1:9" ht="15">
      <c r="A24" s="8" t="s">
        <v>80</v>
      </c>
      <c r="B24" s="3" t="s">
        <v>7</v>
      </c>
      <c r="C24" s="118" t="s">
        <v>234</v>
      </c>
      <c r="D24" s="3" t="s">
        <v>2</v>
      </c>
      <c r="E24" s="6" t="s">
        <v>173</v>
      </c>
      <c r="F24" s="4">
        <v>5</v>
      </c>
      <c r="G24" s="5">
        <f t="shared" si="0"/>
        <v>0.8576388888888886</v>
      </c>
      <c r="I24" t="s">
        <v>175</v>
      </c>
    </row>
    <row r="25" spans="1:7" ht="15">
      <c r="A25" s="8" t="s">
        <v>81</v>
      </c>
      <c r="B25" s="3" t="s">
        <v>7</v>
      </c>
      <c r="C25" s="12" t="s">
        <v>211</v>
      </c>
      <c r="D25" s="3" t="s">
        <v>2</v>
      </c>
      <c r="E25" s="6" t="s">
        <v>173</v>
      </c>
      <c r="F25" s="4">
        <v>5</v>
      </c>
      <c r="G25" s="5">
        <f t="shared" si="0"/>
        <v>0.8611111111111108</v>
      </c>
    </row>
    <row r="26" spans="1:7" ht="15">
      <c r="A26" s="8" t="s">
        <v>110</v>
      </c>
      <c r="B26" s="3" t="s">
        <v>6</v>
      </c>
      <c r="C26" s="118" t="s">
        <v>37</v>
      </c>
      <c r="D26" s="3" t="s">
        <v>2</v>
      </c>
      <c r="E26" s="6" t="s">
        <v>173</v>
      </c>
      <c r="F26" s="4">
        <v>1</v>
      </c>
      <c r="G26" s="5">
        <f t="shared" si="0"/>
        <v>0.864583333333333</v>
      </c>
    </row>
    <row r="27" spans="1:7" ht="15">
      <c r="A27" s="8" t="s">
        <v>111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14</v>
      </c>
      <c r="G27" s="5">
        <f t="shared" si="0"/>
        <v>0.8652777777777775</v>
      </c>
    </row>
    <row r="28" spans="1:7" ht="15">
      <c r="A28" s="8" t="s">
        <v>212</v>
      </c>
      <c r="B28" s="3" t="s">
        <v>7</v>
      </c>
      <c r="C28" s="6" t="s">
        <v>18</v>
      </c>
      <c r="D28" s="3" t="s">
        <v>2</v>
      </c>
      <c r="E28" s="6" t="s">
        <v>173</v>
      </c>
      <c r="F28" s="4">
        <v>1</v>
      </c>
      <c r="G28" s="5">
        <f t="shared" si="0"/>
        <v>0.8749999999999997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58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6"/>
      <c r="F42" s="4"/>
      <c r="G42" s="5"/>
    </row>
    <row r="43" spans="1:7" ht="15">
      <c r="A43" s="8"/>
      <c r="B43" s="3"/>
      <c r="C43" s="2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2"/>
      <c r="F46" s="4"/>
      <c r="G46" s="5"/>
    </row>
    <row r="47" spans="1:7" ht="15">
      <c r="A47" s="8"/>
      <c r="B47" s="3"/>
      <c r="C47" s="2" t="s">
        <v>10</v>
      </c>
      <c r="D47" s="3"/>
      <c r="E47" s="2"/>
      <c r="F47" s="4"/>
      <c r="G47" s="5"/>
    </row>
    <row r="48" spans="1:7" ht="15">
      <c r="A48" s="8"/>
      <c r="B48" s="3"/>
      <c r="C48" s="2" t="s">
        <v>11</v>
      </c>
      <c r="D48" s="3"/>
      <c r="E48" s="2"/>
      <c r="F48" s="4"/>
      <c r="G48" s="5"/>
    </row>
    <row r="49" spans="1:7" ht="15">
      <c r="A49" s="8"/>
      <c r="B49" s="3"/>
      <c r="C49" s="2"/>
      <c r="D49" s="3"/>
      <c r="E49" s="6"/>
      <c r="F49" s="4"/>
      <c r="G49" s="5"/>
    </row>
    <row r="50" spans="1:7" ht="15">
      <c r="A50" s="8"/>
      <c r="B50" s="3" t="s">
        <v>9</v>
      </c>
      <c r="C50" s="2"/>
      <c r="D50" s="3"/>
      <c r="E50" s="6"/>
      <c r="F50" s="4"/>
      <c r="G50" s="5"/>
    </row>
    <row r="51" spans="1:7" ht="15">
      <c r="A51" s="8"/>
      <c r="B51" s="2"/>
      <c r="C51" s="2"/>
      <c r="D51" s="3"/>
      <c r="E51" s="6"/>
      <c r="F51" s="4"/>
      <c r="G51" s="5"/>
    </row>
    <row r="52" spans="1:7" ht="15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>
      <c r="A53" s="3"/>
      <c r="B53" s="2"/>
      <c r="D53" s="2"/>
    </row>
    <row r="54" spans="1:4" ht="15">
      <c r="A54" s="3" t="s">
        <v>12</v>
      </c>
      <c r="B54" s="2"/>
      <c r="D54" s="2"/>
    </row>
    <row r="55" spans="1:2" ht="15">
      <c r="A55" s="3" t="s">
        <v>13</v>
      </c>
      <c r="B55" s="2"/>
    </row>
    <row r="56" ht="15">
      <c r="A56" s="3" t="s">
        <v>14</v>
      </c>
    </row>
    <row r="57" ht="15">
      <c r="A57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00/251r3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2.796875" style="0" customWidth="1"/>
    <col min="7" max="7" width="8.796875" style="0" customWidth="1"/>
    <col min="8" max="8" width="3.796875" style="0" customWidth="1"/>
  </cols>
  <sheetData>
    <row r="1" ht="15.75">
      <c r="C1" s="10" t="s">
        <v>132</v>
      </c>
    </row>
    <row r="2" ht="15.75">
      <c r="C2" s="10" t="s">
        <v>172</v>
      </c>
    </row>
    <row r="3" spans="1:7" ht="15.75">
      <c r="A3" s="1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0.43819444444444444</v>
      </c>
    </row>
    <row r="7" spans="1:9" ht="15">
      <c r="A7" s="3">
        <v>3</v>
      </c>
      <c r="B7" s="2" t="s">
        <v>35</v>
      </c>
      <c r="C7" s="7" t="s">
        <v>228</v>
      </c>
      <c r="D7" s="3" t="s">
        <v>2</v>
      </c>
      <c r="E7" s="3" t="s">
        <v>38</v>
      </c>
      <c r="F7" s="4">
        <v>10</v>
      </c>
      <c r="G7" s="5">
        <f>G6+TIME(0,F6,0)</f>
        <v>0.4409722222222222</v>
      </c>
      <c r="I7" t="s">
        <v>176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39</v>
      </c>
      <c r="B9" s="3" t="s">
        <v>8</v>
      </c>
      <c r="C9" s="7" t="s">
        <v>16</v>
      </c>
      <c r="D9" s="3" t="s">
        <v>2</v>
      </c>
      <c r="E9" s="3" t="s">
        <v>173</v>
      </c>
      <c r="F9" s="4">
        <v>3</v>
      </c>
      <c r="G9" s="5">
        <f>G7+TIME(0,F7,0)</f>
        <v>0.44791666666666663</v>
      </c>
    </row>
    <row r="10" spans="1:7" ht="15">
      <c r="A10" s="15" t="s">
        <v>40</v>
      </c>
      <c r="B10" s="3" t="s">
        <v>8</v>
      </c>
      <c r="C10" s="9" t="s">
        <v>34</v>
      </c>
      <c r="D10" s="3" t="s">
        <v>2</v>
      </c>
      <c r="E10" s="3" t="s">
        <v>173</v>
      </c>
      <c r="F10" s="4">
        <v>2</v>
      </c>
      <c r="G10" s="5">
        <f>G9+TIME(0,F9,0)</f>
        <v>0.44999999999999996</v>
      </c>
    </row>
    <row r="11" spans="1:7" ht="15">
      <c r="A11" s="15" t="s">
        <v>75</v>
      </c>
      <c r="B11" s="3" t="s">
        <v>8</v>
      </c>
      <c r="C11" s="16" t="s">
        <v>221</v>
      </c>
      <c r="D11" s="3" t="s">
        <v>2</v>
      </c>
      <c r="E11" s="6" t="s">
        <v>173</v>
      </c>
      <c r="F11" s="4">
        <v>5</v>
      </c>
      <c r="G11" s="5">
        <f aca="true" t="shared" si="0" ref="G11:G25">G10+TIME(0,F10,0)</f>
        <v>0.45138888888888884</v>
      </c>
    </row>
    <row r="12" spans="1:7" ht="15">
      <c r="A12" s="15" t="s">
        <v>76</v>
      </c>
      <c r="B12" s="3" t="s">
        <v>8</v>
      </c>
      <c r="C12" s="2" t="s">
        <v>17</v>
      </c>
      <c r="D12" s="3" t="s">
        <v>2</v>
      </c>
      <c r="E12" s="6" t="s">
        <v>173</v>
      </c>
      <c r="F12" s="4">
        <v>1</v>
      </c>
      <c r="G12" s="5">
        <f t="shared" si="0"/>
        <v>0.45486111111111105</v>
      </c>
    </row>
    <row r="13" spans="1:9" ht="15">
      <c r="A13" s="15" t="s">
        <v>41</v>
      </c>
      <c r="B13" s="3" t="s">
        <v>8</v>
      </c>
      <c r="C13" s="23" t="s">
        <v>104</v>
      </c>
      <c r="D13" s="3" t="s">
        <v>2</v>
      </c>
      <c r="E13" s="6" t="s">
        <v>19</v>
      </c>
      <c r="F13" s="4">
        <v>5</v>
      </c>
      <c r="G13" s="5">
        <f t="shared" si="0"/>
        <v>0.4555555555555555</v>
      </c>
      <c r="I13" t="s">
        <v>232</v>
      </c>
    </row>
    <row r="14" spans="1:9" ht="15">
      <c r="A14" s="15" t="s">
        <v>42</v>
      </c>
      <c r="B14" s="3" t="s">
        <v>8</v>
      </c>
      <c r="C14" s="58" t="s">
        <v>186</v>
      </c>
      <c r="D14" s="3" t="s">
        <v>2</v>
      </c>
      <c r="E14" s="6" t="s">
        <v>19</v>
      </c>
      <c r="F14" s="4">
        <v>5</v>
      </c>
      <c r="G14" s="5">
        <f t="shared" si="0"/>
        <v>0.4590277777777777</v>
      </c>
      <c r="I14" t="s">
        <v>197</v>
      </c>
    </row>
    <row r="15" spans="1:7" ht="15">
      <c r="A15" s="107" t="s">
        <v>43</v>
      </c>
      <c r="B15" s="13" t="s">
        <v>8</v>
      </c>
      <c r="C15" s="2" t="s">
        <v>36</v>
      </c>
      <c r="D15" s="13" t="s">
        <v>2</v>
      </c>
      <c r="E15" s="6" t="s">
        <v>173</v>
      </c>
      <c r="F15" s="4">
        <v>1</v>
      </c>
      <c r="G15" s="5">
        <f t="shared" si="0"/>
        <v>0.4624999999999999</v>
      </c>
    </row>
    <row r="16" spans="1:9" ht="15">
      <c r="A16" s="107" t="s">
        <v>44</v>
      </c>
      <c r="B16" s="3" t="s">
        <v>8</v>
      </c>
      <c r="C16" s="58" t="s">
        <v>205</v>
      </c>
      <c r="D16" s="3" t="s">
        <v>2</v>
      </c>
      <c r="E16" s="6" t="s">
        <v>173</v>
      </c>
      <c r="F16" s="4">
        <v>8</v>
      </c>
      <c r="G16" s="5">
        <f t="shared" si="0"/>
        <v>0.46319444444444435</v>
      </c>
      <c r="I16" t="s">
        <v>206</v>
      </c>
    </row>
    <row r="17" spans="1:9" s="96" customFormat="1" ht="15">
      <c r="A17" s="107" t="s">
        <v>45</v>
      </c>
      <c r="B17" s="3" t="s">
        <v>7</v>
      </c>
      <c r="C17" s="23" t="s">
        <v>187</v>
      </c>
      <c r="D17" s="3" t="s">
        <v>2</v>
      </c>
      <c r="E17" s="6" t="s">
        <v>19</v>
      </c>
      <c r="F17" s="4">
        <v>10</v>
      </c>
      <c r="G17" s="5">
        <f t="shared" si="0"/>
        <v>0.4687499999999999</v>
      </c>
      <c r="I17" t="s">
        <v>209</v>
      </c>
    </row>
    <row r="18" spans="1:9" s="96" customFormat="1" ht="15">
      <c r="A18" s="8" t="s">
        <v>46</v>
      </c>
      <c r="B18" s="3" t="s">
        <v>7</v>
      </c>
      <c r="C18" s="23" t="s">
        <v>188</v>
      </c>
      <c r="D18" s="3" t="s">
        <v>2</v>
      </c>
      <c r="E18" s="6" t="s">
        <v>19</v>
      </c>
      <c r="F18" s="4">
        <v>10</v>
      </c>
      <c r="G18" s="5">
        <f t="shared" si="0"/>
        <v>0.4756944444444443</v>
      </c>
      <c r="I18" t="s">
        <v>209</v>
      </c>
    </row>
    <row r="19" spans="1:9" s="96" customFormat="1" ht="15">
      <c r="A19" s="108" t="s">
        <v>47</v>
      </c>
      <c r="B19" s="3" t="s">
        <v>7</v>
      </c>
      <c r="C19" s="23" t="s">
        <v>109</v>
      </c>
      <c r="D19" s="3" t="s">
        <v>2</v>
      </c>
      <c r="E19" s="6" t="s">
        <v>112</v>
      </c>
      <c r="F19" s="4">
        <v>10</v>
      </c>
      <c r="G19" s="5">
        <f t="shared" si="0"/>
        <v>0.48263888888888873</v>
      </c>
      <c r="I19" t="s">
        <v>209</v>
      </c>
    </row>
    <row r="20" spans="1:7" ht="15">
      <c r="A20" s="15"/>
      <c r="B20" s="3"/>
      <c r="C20" s="16" t="s">
        <v>107</v>
      </c>
      <c r="D20" s="3" t="s">
        <v>2</v>
      </c>
      <c r="E20" s="6"/>
      <c r="F20" s="4">
        <v>75</v>
      </c>
      <c r="G20" s="5">
        <f t="shared" si="0"/>
        <v>0.48958333333333315</v>
      </c>
    </row>
    <row r="21" spans="1:9" ht="15">
      <c r="A21" s="108" t="s">
        <v>48</v>
      </c>
      <c r="B21" s="13" t="s">
        <v>8</v>
      </c>
      <c r="C21" s="2" t="s">
        <v>224</v>
      </c>
      <c r="D21" s="13" t="s">
        <v>2</v>
      </c>
      <c r="E21" s="6" t="s">
        <v>173</v>
      </c>
      <c r="F21" s="4">
        <v>1</v>
      </c>
      <c r="G21" s="5">
        <f t="shared" si="0"/>
        <v>0.5416666666666665</v>
      </c>
      <c r="I21" s="17"/>
    </row>
    <row r="22" spans="1:9" ht="15">
      <c r="A22" s="108" t="s">
        <v>105</v>
      </c>
      <c r="B22" s="13" t="s">
        <v>8</v>
      </c>
      <c r="C22" s="58" t="s">
        <v>190</v>
      </c>
      <c r="D22" s="13" t="s">
        <v>2</v>
      </c>
      <c r="E22" s="6" t="s">
        <v>19</v>
      </c>
      <c r="F22" s="4">
        <v>25</v>
      </c>
      <c r="G22" s="5">
        <f t="shared" si="0"/>
        <v>0.542361111111111</v>
      </c>
      <c r="I22" s="17"/>
    </row>
    <row r="23" spans="1:9" ht="15">
      <c r="A23" s="8" t="s">
        <v>106</v>
      </c>
      <c r="B23" s="13" t="s">
        <v>7</v>
      </c>
      <c r="C23" s="58" t="s">
        <v>189</v>
      </c>
      <c r="D23" s="13" t="s">
        <v>2</v>
      </c>
      <c r="E23" s="6" t="s">
        <v>19</v>
      </c>
      <c r="F23" s="4">
        <v>90</v>
      </c>
      <c r="G23" s="5">
        <f t="shared" si="0"/>
        <v>0.5597222222222221</v>
      </c>
      <c r="I23" s="17"/>
    </row>
    <row r="24" spans="1:9" ht="15">
      <c r="A24" s="8" t="s">
        <v>191</v>
      </c>
      <c r="B24" s="3" t="s">
        <v>8</v>
      </c>
      <c r="C24" s="2" t="s">
        <v>33</v>
      </c>
      <c r="D24" s="3" t="s">
        <v>2</v>
      </c>
      <c r="E24" s="6" t="s">
        <v>19</v>
      </c>
      <c r="F24" s="4">
        <v>4</v>
      </c>
      <c r="G24" s="5">
        <f t="shared" si="0"/>
        <v>0.6222222222222221</v>
      </c>
      <c r="I24" s="17"/>
    </row>
    <row r="25" spans="1:7" ht="15">
      <c r="A25" s="8" t="s">
        <v>192</v>
      </c>
      <c r="B25" s="3" t="s">
        <v>6</v>
      </c>
      <c r="C25" s="6" t="s">
        <v>18</v>
      </c>
      <c r="D25" s="3" t="s">
        <v>2</v>
      </c>
      <c r="E25" s="6" t="s">
        <v>173</v>
      </c>
      <c r="F25" s="4">
        <v>1</v>
      </c>
      <c r="G25" s="5">
        <f t="shared" si="0"/>
        <v>0.6249999999999999</v>
      </c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97" t="s">
        <v>174</v>
      </c>
      <c r="B27" s="98"/>
      <c r="C27" s="100"/>
      <c r="D27" s="98"/>
      <c r="E27" s="100"/>
      <c r="F27" s="101"/>
      <c r="G27" s="102"/>
    </row>
    <row r="28" spans="1:9" ht="15">
      <c r="A28" s="109" t="s">
        <v>193</v>
      </c>
      <c r="B28" s="98" t="s">
        <v>8</v>
      </c>
      <c r="C28" s="103" t="s">
        <v>36</v>
      </c>
      <c r="D28" s="98" t="s">
        <v>2</v>
      </c>
      <c r="E28" s="100" t="s">
        <v>173</v>
      </c>
      <c r="F28" s="101">
        <v>10</v>
      </c>
      <c r="G28" s="102">
        <f>TIME(18,30,0)</f>
        <v>0.7708333333333334</v>
      </c>
      <c r="H28" s="105" t="s">
        <v>180</v>
      </c>
      <c r="I28" s="106" t="s">
        <v>208</v>
      </c>
    </row>
    <row r="29" spans="1:9" ht="15">
      <c r="A29" s="109" t="s">
        <v>194</v>
      </c>
      <c r="B29" s="98" t="s">
        <v>7</v>
      </c>
      <c r="C29" s="110" t="s">
        <v>189</v>
      </c>
      <c r="D29" s="98" t="s">
        <v>2</v>
      </c>
      <c r="E29" s="100" t="s">
        <v>19</v>
      </c>
      <c r="F29" s="101">
        <v>90</v>
      </c>
      <c r="G29" s="102">
        <f>G28+TIME(0,F28,0)</f>
        <v>0.7777777777777778</v>
      </c>
      <c r="H29" s="105" t="s">
        <v>180</v>
      </c>
      <c r="I29" s="106" t="s">
        <v>181</v>
      </c>
    </row>
    <row r="30" spans="1:9" ht="15">
      <c r="A30" s="109" t="s">
        <v>195</v>
      </c>
      <c r="B30" s="98" t="s">
        <v>8</v>
      </c>
      <c r="C30" s="111" t="s">
        <v>33</v>
      </c>
      <c r="D30" s="98" t="s">
        <v>2</v>
      </c>
      <c r="E30" s="100" t="s">
        <v>19</v>
      </c>
      <c r="F30" s="101">
        <v>45</v>
      </c>
      <c r="G30" s="102">
        <f>G29+TIME(0,F29,0)</f>
        <v>0.8402777777777778</v>
      </c>
      <c r="H30" s="105" t="s">
        <v>180</v>
      </c>
      <c r="I30" s="106" t="s">
        <v>196</v>
      </c>
    </row>
    <row r="31" spans="1:9" ht="15">
      <c r="A31" s="109" t="s">
        <v>207</v>
      </c>
      <c r="B31" s="98" t="s">
        <v>6</v>
      </c>
      <c r="C31" s="100" t="s">
        <v>18</v>
      </c>
      <c r="D31" s="98" t="s">
        <v>2</v>
      </c>
      <c r="E31" s="100" t="s">
        <v>173</v>
      </c>
      <c r="F31" s="101">
        <v>1</v>
      </c>
      <c r="G31" s="102">
        <f>G30+TIME(0,F30,0)</f>
        <v>0.8715277777777778</v>
      </c>
      <c r="H31" s="105" t="s">
        <v>180</v>
      </c>
      <c r="I31" s="106" t="s">
        <v>201</v>
      </c>
    </row>
    <row r="32" spans="1:9" ht="15">
      <c r="A32" s="15"/>
      <c r="B32" s="3"/>
      <c r="C32" s="6"/>
      <c r="D32" s="3"/>
      <c r="E32" s="2"/>
      <c r="F32" s="4"/>
      <c r="G32" s="5"/>
      <c r="H32" s="105"/>
      <c r="I32" s="106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2"/>
      <c r="D46" s="3"/>
      <c r="E46" s="2"/>
      <c r="F46" s="4"/>
      <c r="G46" s="5"/>
    </row>
    <row r="47" spans="1:7" ht="15">
      <c r="A47" s="8"/>
      <c r="B47" s="3" t="s">
        <v>9</v>
      </c>
      <c r="C47" s="2" t="s">
        <v>10</v>
      </c>
      <c r="D47" s="3" t="s">
        <v>9</v>
      </c>
      <c r="E47" s="2"/>
      <c r="F47" s="4"/>
      <c r="G47" s="5"/>
    </row>
    <row r="48" spans="1:7" ht="15">
      <c r="A48" s="8" t="s">
        <v>9</v>
      </c>
      <c r="B48" s="2"/>
      <c r="C48" s="2" t="s">
        <v>11</v>
      </c>
      <c r="D48" s="2"/>
      <c r="F48" s="4" t="s">
        <v>9</v>
      </c>
      <c r="G48" s="5" t="s">
        <v>9</v>
      </c>
    </row>
    <row r="49" spans="1:4" ht="15">
      <c r="A49" s="3"/>
      <c r="B49" s="2"/>
      <c r="C49" s="2"/>
      <c r="D49" s="2"/>
    </row>
    <row r="50" spans="1:3" ht="15">
      <c r="A50" s="3" t="s">
        <v>12</v>
      </c>
      <c r="B50" s="2"/>
      <c r="C50" s="2"/>
    </row>
    <row r="51" spans="1:3" ht="15">
      <c r="A51" s="3" t="s">
        <v>13</v>
      </c>
      <c r="B51" s="2"/>
      <c r="C51" s="2"/>
    </row>
    <row r="52" spans="1:3" ht="15">
      <c r="A52" s="3" t="s">
        <v>14</v>
      </c>
      <c r="B52" s="2"/>
      <c r="C52" s="2"/>
    </row>
    <row r="53" ht="15">
      <c r="A53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&amp;LSeptember 2000&amp;RIEEE P802.15 00/251r3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1"/>
      <c r="B1" s="2"/>
      <c r="C1" s="10" t="s">
        <v>132</v>
      </c>
      <c r="D1" s="2"/>
      <c r="E1" s="2"/>
      <c r="F1" s="2"/>
      <c r="G1" s="2"/>
    </row>
    <row r="2" spans="1:7" ht="15.75">
      <c r="A2" s="22"/>
      <c r="B2" s="2"/>
      <c r="C2" s="10" t="s">
        <v>134</v>
      </c>
      <c r="D2" s="2"/>
      <c r="E2" s="2"/>
      <c r="F2" s="2"/>
      <c r="G2" s="2"/>
    </row>
    <row r="3" spans="1:7" ht="15.75">
      <c r="A3" s="22"/>
      <c r="B3" s="2"/>
      <c r="C3" s="11" t="s">
        <v>133</v>
      </c>
      <c r="D3" s="2"/>
      <c r="E3" s="2"/>
      <c r="F3" s="2"/>
      <c r="G3" s="2"/>
    </row>
    <row r="4" spans="1:7" ht="15.75">
      <c r="A4" s="22"/>
      <c r="B4" s="2"/>
      <c r="C4" s="20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173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173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224</v>
      </c>
      <c r="D8" s="3" t="s">
        <v>2</v>
      </c>
      <c r="E8" s="6" t="s">
        <v>173</v>
      </c>
      <c r="F8" s="4">
        <v>10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8</v>
      </c>
      <c r="C9" s="58" t="s">
        <v>200</v>
      </c>
      <c r="D9" s="3" t="s">
        <v>2</v>
      </c>
      <c r="E9" s="6" t="s">
        <v>19</v>
      </c>
      <c r="F9" s="4">
        <v>15</v>
      </c>
      <c r="G9" s="5">
        <f aca="true" t="shared" si="0" ref="G9:G23">G8+TIME(0,F8,0)</f>
        <v>0.34374999999999994</v>
      </c>
    </row>
    <row r="10" spans="1:7" s="14" customFormat="1" ht="15">
      <c r="A10" s="15" t="s">
        <v>25</v>
      </c>
      <c r="B10" s="3" t="s">
        <v>7</v>
      </c>
      <c r="C10" s="58" t="s">
        <v>198</v>
      </c>
      <c r="D10" s="3" t="s">
        <v>2</v>
      </c>
      <c r="E10" s="6" t="s">
        <v>19</v>
      </c>
      <c r="F10" s="4">
        <v>90</v>
      </c>
      <c r="G10" s="5">
        <f t="shared" si="0"/>
        <v>0.35416666666666663</v>
      </c>
    </row>
    <row r="11" spans="1:7" s="14" customFormat="1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s="14" customFormat="1" ht="15">
      <c r="A12" s="15" t="s">
        <v>26</v>
      </c>
      <c r="B12" s="3" t="s">
        <v>8</v>
      </c>
      <c r="C12" s="2" t="s">
        <v>224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s="14" customFormat="1" ht="15">
      <c r="A13" s="15" t="s">
        <v>27</v>
      </c>
      <c r="B13" s="3" t="s">
        <v>7</v>
      </c>
      <c r="C13" s="58" t="s">
        <v>198</v>
      </c>
      <c r="D13" s="3" t="s">
        <v>2</v>
      </c>
      <c r="E13" s="6" t="s">
        <v>19</v>
      </c>
      <c r="F13" s="4">
        <v>89</v>
      </c>
      <c r="G13" s="5">
        <f t="shared" si="0"/>
        <v>0.42777777777777776</v>
      </c>
    </row>
    <row r="14" spans="1:7" s="14" customFormat="1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0.4895833333333333</v>
      </c>
    </row>
    <row r="15" spans="1:7" s="14" customFormat="1" ht="15">
      <c r="A15" s="15" t="s">
        <v>28</v>
      </c>
      <c r="B15" s="3" t="s">
        <v>8</v>
      </c>
      <c r="C15" s="2" t="s">
        <v>224</v>
      </c>
      <c r="D15" s="3" t="s">
        <v>2</v>
      </c>
      <c r="E15" s="6" t="s">
        <v>173</v>
      </c>
      <c r="F15" s="4">
        <v>1</v>
      </c>
      <c r="G15" s="5">
        <f t="shared" si="0"/>
        <v>0.5416666666666666</v>
      </c>
    </row>
    <row r="16" spans="1:7" ht="15">
      <c r="A16" s="15" t="s">
        <v>29</v>
      </c>
      <c r="B16" s="3" t="s">
        <v>7</v>
      </c>
      <c r="C16" s="58" t="s">
        <v>198</v>
      </c>
      <c r="D16" s="3" t="s">
        <v>2</v>
      </c>
      <c r="E16" s="6" t="s">
        <v>19</v>
      </c>
      <c r="F16" s="4">
        <v>90</v>
      </c>
      <c r="G16" s="5">
        <f t="shared" si="0"/>
        <v>0.5423611111111111</v>
      </c>
    </row>
    <row r="17" spans="1:7" ht="15">
      <c r="A17" s="15" t="s">
        <v>30</v>
      </c>
      <c r="B17" s="3" t="s">
        <v>7</v>
      </c>
      <c r="C17" s="23" t="s">
        <v>223</v>
      </c>
      <c r="D17" s="3" t="s">
        <v>2</v>
      </c>
      <c r="E17" s="6" t="s">
        <v>19</v>
      </c>
      <c r="F17" s="4">
        <v>29</v>
      </c>
      <c r="G17" s="5">
        <f t="shared" si="0"/>
        <v>0.6048611111111111</v>
      </c>
    </row>
    <row r="18" spans="1:7" ht="15">
      <c r="A18" s="15"/>
      <c r="B18" s="3"/>
      <c r="C18" s="19" t="s">
        <v>177</v>
      </c>
      <c r="D18" s="3" t="s">
        <v>2</v>
      </c>
      <c r="E18" s="6"/>
      <c r="F18" s="4">
        <v>30</v>
      </c>
      <c r="G18" s="5">
        <f t="shared" si="0"/>
        <v>0.625</v>
      </c>
    </row>
    <row r="19" spans="1:7" ht="15">
      <c r="A19" s="15" t="s">
        <v>31</v>
      </c>
      <c r="B19" s="3" t="s">
        <v>8</v>
      </c>
      <c r="C19" s="2" t="s">
        <v>224</v>
      </c>
      <c r="D19" s="3" t="s">
        <v>2</v>
      </c>
      <c r="E19" s="6" t="s">
        <v>173</v>
      </c>
      <c r="F19" s="4">
        <v>1</v>
      </c>
      <c r="G19" s="5">
        <f t="shared" si="0"/>
        <v>0.6458333333333334</v>
      </c>
    </row>
    <row r="20" spans="1:7" ht="15">
      <c r="A20" s="15" t="s">
        <v>32</v>
      </c>
      <c r="B20" s="3" t="s">
        <v>7</v>
      </c>
      <c r="C20" s="58" t="s">
        <v>198</v>
      </c>
      <c r="D20" s="3" t="s">
        <v>2</v>
      </c>
      <c r="E20" s="6" t="s">
        <v>19</v>
      </c>
      <c r="F20" s="4">
        <v>60</v>
      </c>
      <c r="G20" s="5">
        <f t="shared" si="0"/>
        <v>0.6465277777777778</v>
      </c>
    </row>
    <row r="21" spans="1:7" ht="15">
      <c r="A21" s="15" t="s">
        <v>77</v>
      </c>
      <c r="B21" s="3" t="s">
        <v>7</v>
      </c>
      <c r="C21" s="58" t="s">
        <v>199</v>
      </c>
      <c r="D21" s="3" t="s">
        <v>2</v>
      </c>
      <c r="E21" s="6" t="s">
        <v>19</v>
      </c>
      <c r="F21" s="4">
        <v>45</v>
      </c>
      <c r="G21" s="5">
        <f t="shared" si="0"/>
        <v>0.6881944444444444</v>
      </c>
    </row>
    <row r="22" spans="1:7" ht="15">
      <c r="A22" s="15" t="s">
        <v>78</v>
      </c>
      <c r="B22" s="3" t="s">
        <v>8</v>
      </c>
      <c r="C22" s="2" t="s">
        <v>33</v>
      </c>
      <c r="D22" s="3" t="s">
        <v>2</v>
      </c>
      <c r="E22" s="6" t="s">
        <v>19</v>
      </c>
      <c r="F22" s="4">
        <v>14</v>
      </c>
      <c r="G22" s="5">
        <f t="shared" si="0"/>
        <v>0.7194444444444444</v>
      </c>
    </row>
    <row r="23" spans="1:7" ht="15">
      <c r="A23" s="15" t="s">
        <v>79</v>
      </c>
      <c r="B23" s="3" t="s">
        <v>6</v>
      </c>
      <c r="C23" s="6" t="s">
        <v>18</v>
      </c>
      <c r="D23" s="3" t="s">
        <v>2</v>
      </c>
      <c r="E23" s="6" t="s">
        <v>173</v>
      </c>
      <c r="F23" s="4">
        <v>1</v>
      </c>
      <c r="G23" s="5">
        <f t="shared" si="0"/>
        <v>0.7291666666666666</v>
      </c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2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2"/>
      <c r="D40" s="3"/>
      <c r="E40" s="6"/>
      <c r="F40" s="4"/>
      <c r="G40" s="5"/>
    </row>
    <row r="41" spans="1:7" ht="15">
      <c r="A41" s="8"/>
      <c r="B41" s="3"/>
      <c r="C41" s="2"/>
      <c r="D41" s="3"/>
      <c r="E41" s="2"/>
      <c r="F41" s="4"/>
      <c r="G41" s="5"/>
    </row>
    <row r="42" spans="1:7" ht="15">
      <c r="A42" s="8"/>
      <c r="B42" s="3"/>
      <c r="C42" s="6"/>
      <c r="D42" s="3"/>
      <c r="E42" s="2"/>
      <c r="F42" s="4"/>
      <c r="G42" s="5"/>
    </row>
    <row r="43" spans="1:7" ht="15">
      <c r="A43" s="8"/>
      <c r="B43" s="3"/>
      <c r="C43" s="6"/>
      <c r="D43" s="3"/>
      <c r="E43" s="2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 t="s">
        <v>9</v>
      </c>
      <c r="C45" s="2" t="s">
        <v>10</v>
      </c>
      <c r="D45" s="3"/>
      <c r="E45" s="6"/>
      <c r="F45" s="4"/>
      <c r="G45" s="5"/>
    </row>
    <row r="46" spans="1:7" ht="15">
      <c r="A46" s="8"/>
      <c r="B46" s="2"/>
      <c r="C46" s="2" t="s">
        <v>11</v>
      </c>
      <c r="D46" s="3"/>
      <c r="E46" s="6"/>
      <c r="F46" s="4"/>
      <c r="G46" s="5"/>
    </row>
    <row r="47" spans="1:7" ht="15">
      <c r="A47" s="8" t="s">
        <v>9</v>
      </c>
      <c r="B47" s="2"/>
      <c r="C47" s="2"/>
      <c r="D47" s="3" t="s">
        <v>9</v>
      </c>
      <c r="E47" s="2"/>
      <c r="F47" s="4" t="s">
        <v>9</v>
      </c>
      <c r="G47" s="5" t="s">
        <v>9</v>
      </c>
    </row>
    <row r="48" spans="1:4" ht="15">
      <c r="A48" s="3"/>
      <c r="B48" s="2"/>
      <c r="C48" s="2"/>
      <c r="D48" s="2"/>
    </row>
    <row r="49" spans="1:4" ht="15">
      <c r="A49" s="3" t="s">
        <v>12</v>
      </c>
      <c r="B49" s="2"/>
      <c r="C49" s="2"/>
      <c r="D49" s="2"/>
    </row>
    <row r="50" spans="1:3" ht="15">
      <c r="A50" s="3" t="s">
        <v>13</v>
      </c>
      <c r="B50" s="2"/>
      <c r="C50" s="2"/>
    </row>
    <row r="51" ht="15">
      <c r="A51" s="3" t="s">
        <v>14</v>
      </c>
    </row>
    <row r="52" ht="15">
      <c r="A52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2000&amp;RIEEE P802.15 00/251r3</oddHeader>
    <oddFooter>&amp;LSubmission&amp;RIan Gifford, M/A-COM,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1"/>
      <c r="B1" s="2"/>
      <c r="C1" s="10" t="s">
        <v>132</v>
      </c>
      <c r="D1" s="2"/>
      <c r="E1" s="2"/>
      <c r="F1" s="2"/>
      <c r="G1" s="2"/>
    </row>
    <row r="2" spans="1:7" ht="15.75">
      <c r="A2" s="22"/>
      <c r="B2" s="2"/>
      <c r="C2" s="10" t="s">
        <v>135</v>
      </c>
      <c r="D2" s="2"/>
      <c r="E2" s="2"/>
      <c r="F2" s="2"/>
      <c r="G2" s="2"/>
    </row>
    <row r="3" spans="1:7" ht="15.75">
      <c r="A3" s="22"/>
      <c r="B3" s="2"/>
      <c r="C3" s="11" t="s">
        <v>133</v>
      </c>
      <c r="D3" s="2"/>
      <c r="E3" s="2"/>
      <c r="F3" s="2"/>
      <c r="G3" s="2"/>
    </row>
    <row r="4" spans="1:7" ht="15.75">
      <c r="A4" s="22"/>
      <c r="B4" s="2"/>
      <c r="C4" s="20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173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173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224</v>
      </c>
      <c r="D8" s="3" t="s">
        <v>2</v>
      </c>
      <c r="E8" s="6" t="s">
        <v>173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8</v>
      </c>
      <c r="C9" s="58" t="s">
        <v>200</v>
      </c>
      <c r="D9" s="3" t="s">
        <v>2</v>
      </c>
      <c r="E9" s="6" t="s">
        <v>19</v>
      </c>
      <c r="F9" s="4">
        <v>20</v>
      </c>
      <c r="G9" s="5">
        <f>G8+TIME(0,F8,0)</f>
        <v>0.34027777777777773</v>
      </c>
    </row>
    <row r="10" spans="1:7" s="14" customFormat="1" ht="15">
      <c r="A10" s="15" t="s">
        <v>25</v>
      </c>
      <c r="B10" s="3" t="s">
        <v>7</v>
      </c>
      <c r="C10" s="58" t="s">
        <v>198</v>
      </c>
      <c r="D10" s="3" t="s">
        <v>2</v>
      </c>
      <c r="E10" s="6" t="s">
        <v>19</v>
      </c>
      <c r="F10" s="4">
        <v>90</v>
      </c>
      <c r="G10" s="5">
        <f aca="true" t="shared" si="0" ref="G10:G27">G9+TIME(0,F9,0)</f>
        <v>0.35416666666666663</v>
      </c>
    </row>
    <row r="11" spans="1:7" s="14" customFormat="1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s="14" customFormat="1" ht="15">
      <c r="A12" s="8" t="s">
        <v>26</v>
      </c>
      <c r="B12" s="3" t="s">
        <v>8</v>
      </c>
      <c r="C12" s="2" t="s">
        <v>224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s="14" customFormat="1" ht="15">
      <c r="A13" s="8" t="s">
        <v>27</v>
      </c>
      <c r="B13" s="3" t="s">
        <v>7</v>
      </c>
      <c r="C13" s="58" t="s">
        <v>198</v>
      </c>
      <c r="D13" s="3" t="s">
        <v>2</v>
      </c>
      <c r="E13" s="6" t="s">
        <v>19</v>
      </c>
      <c r="F13" s="4">
        <v>89</v>
      </c>
      <c r="G13" s="5">
        <f t="shared" si="0"/>
        <v>0.42777777777777776</v>
      </c>
    </row>
    <row r="14" spans="1:7" s="14" customFormat="1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0.4895833333333333</v>
      </c>
    </row>
    <row r="15" spans="1:7" s="14" customFormat="1" ht="15">
      <c r="A15" s="109" t="s">
        <v>28</v>
      </c>
      <c r="B15" s="98" t="s">
        <v>8</v>
      </c>
      <c r="C15" s="111" t="s">
        <v>224</v>
      </c>
      <c r="D15" s="98" t="s">
        <v>2</v>
      </c>
      <c r="E15" s="100" t="s">
        <v>173</v>
      </c>
      <c r="F15" s="101">
        <v>1</v>
      </c>
      <c r="G15" s="5">
        <f t="shared" si="0"/>
        <v>0.5416666666666666</v>
      </c>
    </row>
    <row r="16" spans="1:9" ht="15">
      <c r="A16" s="109" t="s">
        <v>29</v>
      </c>
      <c r="B16" s="98" t="s">
        <v>7</v>
      </c>
      <c r="C16" s="110" t="s">
        <v>198</v>
      </c>
      <c r="D16" s="98" t="s">
        <v>2</v>
      </c>
      <c r="E16" s="100" t="s">
        <v>19</v>
      </c>
      <c r="F16" s="101">
        <v>60</v>
      </c>
      <c r="G16" s="5">
        <f t="shared" si="0"/>
        <v>0.5423611111111111</v>
      </c>
      <c r="H16" s="105" t="s">
        <v>180</v>
      </c>
      <c r="I16" s="106" t="s">
        <v>202</v>
      </c>
    </row>
    <row r="17" spans="1:9" ht="15">
      <c r="A17" s="109" t="s">
        <v>30</v>
      </c>
      <c r="B17" s="98" t="s">
        <v>7</v>
      </c>
      <c r="C17" s="99" t="s">
        <v>223</v>
      </c>
      <c r="D17" s="98" t="s">
        <v>2</v>
      </c>
      <c r="E17" s="100" t="s">
        <v>19</v>
      </c>
      <c r="F17" s="101">
        <v>30</v>
      </c>
      <c r="G17" s="5">
        <f t="shared" si="0"/>
        <v>0.5840277777777777</v>
      </c>
      <c r="H17" s="105" t="s">
        <v>180</v>
      </c>
      <c r="I17" s="106" t="s">
        <v>203</v>
      </c>
    </row>
    <row r="18" spans="1:9" ht="15">
      <c r="A18" s="109" t="s">
        <v>31</v>
      </c>
      <c r="B18" s="98" t="s">
        <v>8</v>
      </c>
      <c r="C18" s="119" t="s">
        <v>113</v>
      </c>
      <c r="D18" s="98" t="s">
        <v>2</v>
      </c>
      <c r="E18" s="100" t="s">
        <v>173</v>
      </c>
      <c r="F18" s="101">
        <v>10</v>
      </c>
      <c r="G18" s="5">
        <f t="shared" si="0"/>
        <v>0.6048611111111111</v>
      </c>
      <c r="H18" s="105" t="s">
        <v>180</v>
      </c>
      <c r="I18" s="106" t="s">
        <v>204</v>
      </c>
    </row>
    <row r="19" spans="1:11" ht="15">
      <c r="A19" s="109" t="s">
        <v>32</v>
      </c>
      <c r="B19" s="98" t="s">
        <v>7</v>
      </c>
      <c r="C19" s="104" t="s">
        <v>211</v>
      </c>
      <c r="D19" s="98" t="s">
        <v>2</v>
      </c>
      <c r="E19" s="100" t="s">
        <v>173</v>
      </c>
      <c r="F19" s="101">
        <v>14</v>
      </c>
      <c r="G19" s="5">
        <f t="shared" si="0"/>
        <v>0.6118055555555555</v>
      </c>
      <c r="H19" s="105" t="s">
        <v>180</v>
      </c>
      <c r="I19" s="106" t="s">
        <v>182</v>
      </c>
      <c r="K19" t="s">
        <v>175</v>
      </c>
    </row>
    <row r="20" spans="1:9" ht="15">
      <c r="A20" s="109" t="s">
        <v>77</v>
      </c>
      <c r="B20" s="98" t="s">
        <v>6</v>
      </c>
      <c r="C20" s="119" t="s">
        <v>37</v>
      </c>
      <c r="D20" s="98" t="s">
        <v>2</v>
      </c>
      <c r="E20" s="100" t="s">
        <v>173</v>
      </c>
      <c r="F20" s="101">
        <v>5</v>
      </c>
      <c r="G20" s="5">
        <f t="shared" si="0"/>
        <v>0.6215277777777777</v>
      </c>
      <c r="H20" s="105" t="s">
        <v>180</v>
      </c>
      <c r="I20" s="106" t="s">
        <v>183</v>
      </c>
    </row>
    <row r="21" spans="1:7" ht="15">
      <c r="A21" s="15"/>
      <c r="B21" s="3"/>
      <c r="C21" s="19" t="s">
        <v>20</v>
      </c>
      <c r="D21" s="3" t="s">
        <v>2</v>
      </c>
      <c r="E21" s="6"/>
      <c r="F21" s="4">
        <v>30</v>
      </c>
      <c r="G21" s="5">
        <f t="shared" si="0"/>
        <v>0.6249999999999999</v>
      </c>
    </row>
    <row r="22" spans="1:9" ht="15">
      <c r="A22" s="112"/>
      <c r="B22" s="113"/>
      <c r="C22" s="114" t="s">
        <v>108</v>
      </c>
      <c r="D22" s="113" t="s">
        <v>2</v>
      </c>
      <c r="E22" s="115"/>
      <c r="F22" s="116">
        <v>30</v>
      </c>
      <c r="G22" s="5">
        <f t="shared" si="0"/>
        <v>0.6458333333333333</v>
      </c>
      <c r="I22" t="s">
        <v>210</v>
      </c>
    </row>
    <row r="23" spans="1:7" ht="15">
      <c r="A23" s="15" t="s">
        <v>78</v>
      </c>
      <c r="B23" s="3" t="s">
        <v>8</v>
      </c>
      <c r="C23" s="2" t="s">
        <v>224</v>
      </c>
      <c r="D23" s="3" t="s">
        <v>2</v>
      </c>
      <c r="E23" s="6" t="s">
        <v>173</v>
      </c>
      <c r="F23" s="4">
        <v>10</v>
      </c>
      <c r="G23" s="5">
        <f t="shared" si="0"/>
        <v>0.6666666666666666</v>
      </c>
    </row>
    <row r="24" spans="1:7" ht="15">
      <c r="A24" s="15" t="s">
        <v>79</v>
      </c>
      <c r="B24" s="3" t="s">
        <v>7</v>
      </c>
      <c r="C24" s="58" t="s">
        <v>198</v>
      </c>
      <c r="D24" s="3" t="s">
        <v>2</v>
      </c>
      <c r="E24" s="6" t="s">
        <v>19</v>
      </c>
      <c r="F24" s="4">
        <v>45</v>
      </c>
      <c r="G24" s="5">
        <f t="shared" si="0"/>
        <v>0.673611111111111</v>
      </c>
    </row>
    <row r="25" spans="1:7" ht="15">
      <c r="A25" s="15" t="s">
        <v>80</v>
      </c>
      <c r="B25" s="3" t="s">
        <v>7</v>
      </c>
      <c r="C25" s="58" t="s">
        <v>199</v>
      </c>
      <c r="D25" s="3" t="s">
        <v>2</v>
      </c>
      <c r="E25" s="6" t="s">
        <v>19</v>
      </c>
      <c r="F25" s="4">
        <v>30</v>
      </c>
      <c r="G25" s="5">
        <f t="shared" si="0"/>
        <v>0.704861111111111</v>
      </c>
    </row>
    <row r="26" spans="1:7" ht="15">
      <c r="A26" s="15" t="s">
        <v>81</v>
      </c>
      <c r="B26" s="3" t="s">
        <v>8</v>
      </c>
      <c r="C26" s="2" t="s">
        <v>33</v>
      </c>
      <c r="D26" s="3" t="s">
        <v>2</v>
      </c>
      <c r="E26" s="6" t="s">
        <v>19</v>
      </c>
      <c r="F26" s="4">
        <v>5</v>
      </c>
      <c r="G26" s="5">
        <f t="shared" si="0"/>
        <v>0.7256944444444444</v>
      </c>
    </row>
    <row r="27" spans="1:7" ht="15">
      <c r="A27" s="15" t="s">
        <v>110</v>
      </c>
      <c r="B27" s="3" t="s">
        <v>6</v>
      </c>
      <c r="C27" s="6" t="s">
        <v>18</v>
      </c>
      <c r="D27" s="3" t="s">
        <v>2</v>
      </c>
      <c r="E27" s="6" t="s">
        <v>173</v>
      </c>
      <c r="F27" s="4">
        <v>1</v>
      </c>
      <c r="G27" s="5">
        <f t="shared" si="0"/>
        <v>0.7291666666666666</v>
      </c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2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&amp;LSeptember 2000&amp;RIEEE P802.15 00/251r3</oddHeader>
    <oddFooter>&amp;LSubmission&amp;RIan Gifford, M/A-COM, Inc.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9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132</v>
      </c>
      <c r="D1" s="2"/>
      <c r="E1" s="2"/>
      <c r="F1" s="2"/>
      <c r="G1" s="2"/>
    </row>
    <row r="2" spans="1:7" ht="15.75">
      <c r="A2" s="2"/>
      <c r="B2" s="2"/>
      <c r="C2" s="10" t="s">
        <v>136</v>
      </c>
      <c r="D2" s="2"/>
      <c r="E2" s="2"/>
      <c r="F2" s="2"/>
      <c r="G2" s="2"/>
    </row>
    <row r="3" spans="1:7" ht="15.75">
      <c r="A3" s="2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23</v>
      </c>
      <c r="B8" s="3" t="s">
        <v>8</v>
      </c>
      <c r="C8" s="2" t="s">
        <v>224</v>
      </c>
      <c r="D8" s="3" t="s">
        <v>2</v>
      </c>
      <c r="E8" s="6" t="s">
        <v>173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8</v>
      </c>
      <c r="C9" s="58" t="s">
        <v>200</v>
      </c>
      <c r="D9" s="3" t="s">
        <v>2</v>
      </c>
      <c r="E9" s="6" t="s">
        <v>19</v>
      </c>
      <c r="F9" s="4">
        <v>20</v>
      </c>
      <c r="G9" s="5">
        <f>G8+TIME(0,F8,0)</f>
        <v>0.34027777777777773</v>
      </c>
    </row>
    <row r="10" spans="1:7" ht="15">
      <c r="A10" s="15" t="s">
        <v>25</v>
      </c>
      <c r="B10" s="3" t="s">
        <v>7</v>
      </c>
      <c r="C10" s="58" t="s">
        <v>198</v>
      </c>
      <c r="D10" s="3" t="s">
        <v>2</v>
      </c>
      <c r="E10" s="6" t="s">
        <v>19</v>
      </c>
      <c r="F10" s="4">
        <v>90</v>
      </c>
      <c r="G10" s="5">
        <f aca="true" t="shared" si="0" ref="G10:G25">G9+TIME(0,F9,0)</f>
        <v>0.35416666666666663</v>
      </c>
    </row>
    <row r="11" spans="1:7" ht="15">
      <c r="A11" s="15"/>
      <c r="B11" s="3"/>
      <c r="C11" s="19" t="s">
        <v>20</v>
      </c>
      <c r="D11" s="3" t="s">
        <v>2</v>
      </c>
      <c r="E11" s="6"/>
      <c r="F11" s="4">
        <v>15</v>
      </c>
      <c r="G11" s="5">
        <f t="shared" si="0"/>
        <v>0.41666666666666663</v>
      </c>
    </row>
    <row r="12" spans="1:7" ht="15">
      <c r="A12" s="8" t="s">
        <v>26</v>
      </c>
      <c r="B12" s="3" t="s">
        <v>8</v>
      </c>
      <c r="C12" s="2" t="s">
        <v>224</v>
      </c>
      <c r="D12" s="3" t="s">
        <v>2</v>
      </c>
      <c r="E12" s="6" t="s">
        <v>173</v>
      </c>
      <c r="F12" s="4">
        <v>1</v>
      </c>
      <c r="G12" s="5">
        <f t="shared" si="0"/>
        <v>0.4270833333333333</v>
      </c>
    </row>
    <row r="13" spans="1:7" ht="15">
      <c r="A13" s="8" t="s">
        <v>27</v>
      </c>
      <c r="B13" s="3" t="s">
        <v>7</v>
      </c>
      <c r="C13" s="58" t="s">
        <v>198</v>
      </c>
      <c r="D13" s="3" t="s">
        <v>2</v>
      </c>
      <c r="E13" s="6" t="s">
        <v>19</v>
      </c>
      <c r="F13" s="4">
        <v>90</v>
      </c>
      <c r="G13" s="5">
        <f t="shared" si="0"/>
        <v>0.42777777777777776</v>
      </c>
    </row>
    <row r="14" spans="1:7" ht="15">
      <c r="A14" s="15"/>
      <c r="B14" s="3"/>
      <c r="C14" s="16" t="s">
        <v>107</v>
      </c>
      <c r="D14" s="3" t="s">
        <v>2</v>
      </c>
      <c r="E14" s="6"/>
      <c r="F14" s="4">
        <v>75</v>
      </c>
      <c r="G14" s="5">
        <f t="shared" si="0"/>
        <v>0.49027777777777776</v>
      </c>
    </row>
    <row r="15" spans="1:7" ht="15">
      <c r="A15" s="15" t="s">
        <v>28</v>
      </c>
      <c r="B15" s="3" t="s">
        <v>8</v>
      </c>
      <c r="C15" s="2" t="s">
        <v>224</v>
      </c>
      <c r="D15" s="3" t="s">
        <v>2</v>
      </c>
      <c r="E15" s="6" t="s">
        <v>173</v>
      </c>
      <c r="F15" s="4">
        <v>45</v>
      </c>
      <c r="G15" s="5">
        <f t="shared" si="0"/>
        <v>0.5423611111111111</v>
      </c>
    </row>
    <row r="16" spans="1:7" ht="15">
      <c r="A16" s="15" t="s">
        <v>29</v>
      </c>
      <c r="B16" s="3" t="s">
        <v>7</v>
      </c>
      <c r="C16" s="58" t="s">
        <v>198</v>
      </c>
      <c r="D16" s="3" t="s">
        <v>2</v>
      </c>
      <c r="E16" s="6" t="s">
        <v>19</v>
      </c>
      <c r="F16" s="4">
        <v>20</v>
      </c>
      <c r="G16" s="5">
        <f t="shared" si="0"/>
        <v>0.5736111111111111</v>
      </c>
    </row>
    <row r="17" spans="1:9" ht="15">
      <c r="A17" s="15" t="s">
        <v>30</v>
      </c>
      <c r="B17" s="3" t="s">
        <v>8</v>
      </c>
      <c r="C17" s="58" t="s">
        <v>205</v>
      </c>
      <c r="D17" s="3" t="s">
        <v>2</v>
      </c>
      <c r="E17" s="6" t="s">
        <v>173</v>
      </c>
      <c r="F17" s="4">
        <v>8</v>
      </c>
      <c r="G17" s="5">
        <f t="shared" si="0"/>
        <v>0.5874999999999999</v>
      </c>
      <c r="I17" t="s">
        <v>206</v>
      </c>
    </row>
    <row r="18" spans="1:7" ht="15">
      <c r="A18" s="15" t="s">
        <v>31</v>
      </c>
      <c r="B18" s="3" t="s">
        <v>7</v>
      </c>
      <c r="C18" s="23" t="s">
        <v>187</v>
      </c>
      <c r="D18" s="3" t="s">
        <v>2</v>
      </c>
      <c r="E18" s="6" t="s">
        <v>19</v>
      </c>
      <c r="F18" s="4">
        <v>10</v>
      </c>
      <c r="G18" s="5">
        <f t="shared" si="0"/>
        <v>0.5930555555555554</v>
      </c>
    </row>
    <row r="19" spans="1:7" ht="15">
      <c r="A19" s="15" t="s">
        <v>32</v>
      </c>
      <c r="B19" s="3" t="s">
        <v>7</v>
      </c>
      <c r="C19" s="23" t="s">
        <v>188</v>
      </c>
      <c r="D19" s="3" t="s">
        <v>2</v>
      </c>
      <c r="E19" s="6" t="s">
        <v>19</v>
      </c>
      <c r="F19" s="4">
        <v>10</v>
      </c>
      <c r="G19" s="5">
        <f t="shared" si="0"/>
        <v>0.5999999999999999</v>
      </c>
    </row>
    <row r="20" spans="1:7" ht="15">
      <c r="A20" s="15" t="s">
        <v>77</v>
      </c>
      <c r="B20" s="3" t="s">
        <v>7</v>
      </c>
      <c r="C20" s="23" t="s">
        <v>109</v>
      </c>
      <c r="D20" s="3" t="s">
        <v>2</v>
      </c>
      <c r="E20" s="6" t="s">
        <v>112</v>
      </c>
      <c r="F20" s="4">
        <v>10</v>
      </c>
      <c r="G20" s="5">
        <f t="shared" si="0"/>
        <v>0.6069444444444443</v>
      </c>
    </row>
    <row r="21" spans="1:9" ht="15">
      <c r="A21" s="15" t="s">
        <v>78</v>
      </c>
      <c r="B21" s="3" t="s">
        <v>8</v>
      </c>
      <c r="C21" s="118" t="s">
        <v>215</v>
      </c>
      <c r="D21" s="3" t="s">
        <v>2</v>
      </c>
      <c r="E21" s="6" t="s">
        <v>173</v>
      </c>
      <c r="F21" s="4">
        <v>5</v>
      </c>
      <c r="G21" s="5">
        <f t="shared" si="0"/>
        <v>0.6138888888888887</v>
      </c>
      <c r="I21" t="s">
        <v>185</v>
      </c>
    </row>
    <row r="22" spans="1:7" ht="15">
      <c r="A22" s="15" t="s">
        <v>79</v>
      </c>
      <c r="B22" s="3" t="s">
        <v>7</v>
      </c>
      <c r="C22" s="12" t="s">
        <v>211</v>
      </c>
      <c r="D22" s="3" t="s">
        <v>2</v>
      </c>
      <c r="E22" s="6" t="s">
        <v>173</v>
      </c>
      <c r="F22" s="4">
        <v>3</v>
      </c>
      <c r="G22" s="5">
        <f t="shared" si="0"/>
        <v>0.6173611111111109</v>
      </c>
    </row>
    <row r="23" spans="1:7" ht="15">
      <c r="A23" s="15" t="s">
        <v>80</v>
      </c>
      <c r="B23" s="3" t="s">
        <v>6</v>
      </c>
      <c r="C23" s="118" t="s">
        <v>37</v>
      </c>
      <c r="D23" s="3" t="s">
        <v>2</v>
      </c>
      <c r="E23" s="6" t="s">
        <v>19</v>
      </c>
      <c r="F23" s="4">
        <v>5</v>
      </c>
      <c r="G23" s="5">
        <f t="shared" si="0"/>
        <v>0.6194444444444442</v>
      </c>
    </row>
    <row r="24" spans="1:7" ht="15">
      <c r="A24" s="15" t="s">
        <v>81</v>
      </c>
      <c r="B24" s="3" t="s">
        <v>8</v>
      </c>
      <c r="C24" s="2" t="s">
        <v>33</v>
      </c>
      <c r="D24" s="3" t="s">
        <v>2</v>
      </c>
      <c r="E24" s="6" t="s">
        <v>19</v>
      </c>
      <c r="F24" s="4">
        <v>3</v>
      </c>
      <c r="G24" s="5">
        <f t="shared" si="0"/>
        <v>0.6229166666666665</v>
      </c>
    </row>
    <row r="25" spans="1:7" ht="15">
      <c r="A25" s="15" t="s">
        <v>110</v>
      </c>
      <c r="B25" s="3" t="s">
        <v>6</v>
      </c>
      <c r="C25" s="6" t="s">
        <v>18</v>
      </c>
      <c r="D25" s="3" t="s">
        <v>2</v>
      </c>
      <c r="E25" s="6" t="s">
        <v>173</v>
      </c>
      <c r="F25" s="4">
        <v>1</v>
      </c>
      <c r="G25" s="5">
        <f t="shared" si="0"/>
        <v>0.6249999999999998</v>
      </c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15" t="s">
        <v>184</v>
      </c>
      <c r="B27" s="3"/>
      <c r="C27" s="6"/>
      <c r="D27" s="3"/>
      <c r="E27" s="6"/>
      <c r="F27" s="4"/>
      <c r="G27" s="5"/>
    </row>
    <row r="28" spans="1:7" ht="15">
      <c r="A28" s="15" t="s">
        <v>111</v>
      </c>
      <c r="B28" s="3" t="s">
        <v>8</v>
      </c>
      <c r="C28" s="2" t="s">
        <v>224</v>
      </c>
      <c r="D28" s="3" t="s">
        <v>2</v>
      </c>
      <c r="E28" s="6" t="s">
        <v>173</v>
      </c>
      <c r="F28" s="4">
        <v>10</v>
      </c>
      <c r="G28" s="5">
        <f>TIME(18,30,0)</f>
        <v>0.7708333333333334</v>
      </c>
    </row>
    <row r="29" spans="1:7" ht="15">
      <c r="A29" s="15" t="s">
        <v>212</v>
      </c>
      <c r="B29" s="3" t="s">
        <v>7</v>
      </c>
      <c r="C29" s="58" t="s">
        <v>198</v>
      </c>
      <c r="D29" s="3" t="s">
        <v>2</v>
      </c>
      <c r="E29" s="6" t="s">
        <v>19</v>
      </c>
      <c r="F29" s="4">
        <v>90</v>
      </c>
      <c r="G29" s="5">
        <f>G28+TIME(0,F28,0)</f>
        <v>0.7777777777777778</v>
      </c>
    </row>
    <row r="30" spans="1:7" ht="15">
      <c r="A30" s="15" t="s">
        <v>213</v>
      </c>
      <c r="B30" s="3" t="s">
        <v>8</v>
      </c>
      <c r="C30" s="2" t="s">
        <v>33</v>
      </c>
      <c r="D30" s="3" t="s">
        <v>2</v>
      </c>
      <c r="E30" s="6" t="s">
        <v>19</v>
      </c>
      <c r="F30" s="4">
        <v>45</v>
      </c>
      <c r="G30" s="5">
        <f>G29+TIME(0,F29,0)</f>
        <v>0.8402777777777778</v>
      </c>
    </row>
    <row r="31" spans="1:7" ht="15">
      <c r="A31" s="15" t="s">
        <v>225</v>
      </c>
      <c r="B31" s="3" t="s">
        <v>6</v>
      </c>
      <c r="C31" s="6" t="s">
        <v>18</v>
      </c>
      <c r="D31" s="3" t="s">
        <v>2</v>
      </c>
      <c r="E31" s="6" t="s">
        <v>173</v>
      </c>
      <c r="F31" s="4">
        <v>1</v>
      </c>
      <c r="G31" s="5">
        <f>G30+TIME(0,F30,0)</f>
        <v>0.8715277777777778</v>
      </c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2"/>
      <c r="D37" s="3"/>
      <c r="E37" s="6"/>
      <c r="F37" s="4"/>
      <c r="G37" s="5"/>
    </row>
    <row r="38" spans="1:7" ht="15">
      <c r="A38" s="8"/>
      <c r="B38" s="3"/>
      <c r="C38" s="2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 t="s">
        <v>9</v>
      </c>
      <c r="C42" s="2" t="s">
        <v>10</v>
      </c>
      <c r="D42" s="3"/>
      <c r="E42" s="6"/>
      <c r="F42" s="4"/>
      <c r="G42" s="5"/>
    </row>
    <row r="43" spans="1:7" ht="15">
      <c r="A43" s="8"/>
      <c r="B43" s="2"/>
      <c r="C43" s="2" t="s">
        <v>11</v>
      </c>
      <c r="D43" s="3"/>
      <c r="E43" s="6"/>
      <c r="F43" s="4"/>
      <c r="G43" s="5"/>
    </row>
    <row r="44" spans="1:7" ht="15">
      <c r="A44" s="8" t="s">
        <v>9</v>
      </c>
      <c r="B44" s="2"/>
      <c r="C44" s="2"/>
      <c r="D44" s="3" t="s">
        <v>9</v>
      </c>
      <c r="E44" s="2"/>
      <c r="F44" s="4" t="s">
        <v>9</v>
      </c>
      <c r="G44" s="5" t="s">
        <v>9</v>
      </c>
    </row>
    <row r="45" spans="1:4" ht="15">
      <c r="A45" s="3"/>
      <c r="B45" s="2"/>
      <c r="C45" s="2"/>
      <c r="D45" s="2"/>
    </row>
    <row r="46" spans="1:4" ht="15">
      <c r="A46" s="3" t="s">
        <v>12</v>
      </c>
      <c r="B46" s="2"/>
      <c r="C46" s="2"/>
      <c r="D46" s="2"/>
    </row>
    <row r="47" spans="1:3" ht="15">
      <c r="A47" s="3" t="s">
        <v>13</v>
      </c>
      <c r="B47" s="2"/>
      <c r="C47" s="2"/>
    </row>
    <row r="48" ht="15">
      <c r="A48" s="3" t="s">
        <v>14</v>
      </c>
    </row>
    <row r="49" ht="15">
      <c r="A49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2000&amp;RIEEE P802.15 00/251r3</oddHeader>
    <oddFooter>&amp;LSubmission&amp;C&amp;P&amp;RIan Gifford, M/A-COM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132</v>
      </c>
      <c r="D1" s="2"/>
      <c r="E1" s="2"/>
      <c r="F1" s="2"/>
      <c r="G1" s="2"/>
    </row>
    <row r="2" spans="1:7" ht="15.75">
      <c r="A2" s="2"/>
      <c r="B2" s="2"/>
      <c r="C2" s="10" t="s">
        <v>216</v>
      </c>
      <c r="D2" s="2"/>
      <c r="E2" s="2"/>
      <c r="F2" s="2"/>
      <c r="G2" s="2"/>
    </row>
    <row r="3" spans="1:7" ht="15.75">
      <c r="A3" s="2"/>
      <c r="B3" s="2"/>
      <c r="C3" s="11" t="s">
        <v>133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173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173</v>
      </c>
      <c r="F6" s="4">
        <v>4</v>
      </c>
      <c r="G6" s="5">
        <f>G5+TIME(0,F5,0)</f>
        <v>0.33402777777777776</v>
      </c>
    </row>
    <row r="7" spans="1:7" ht="15">
      <c r="A7" s="2"/>
      <c r="B7" s="3" t="s">
        <v>5</v>
      </c>
      <c r="C7" s="2"/>
      <c r="D7" s="2"/>
      <c r="E7" s="2"/>
      <c r="F7" s="2"/>
      <c r="G7" s="2"/>
    </row>
    <row r="8" spans="1:7" ht="15">
      <c r="A8" s="8" t="s">
        <v>23</v>
      </c>
      <c r="B8" s="3" t="s">
        <v>8</v>
      </c>
      <c r="C8" s="2" t="s">
        <v>224</v>
      </c>
      <c r="D8" s="3" t="s">
        <v>2</v>
      </c>
      <c r="E8" s="6" t="s">
        <v>173</v>
      </c>
      <c r="F8" s="4">
        <v>1</v>
      </c>
      <c r="G8" s="5">
        <f>G6+TIME(0,F6,0)</f>
        <v>0.3368055555555555</v>
      </c>
    </row>
    <row r="9" spans="1:9" ht="15">
      <c r="A9" s="15" t="s">
        <v>24</v>
      </c>
      <c r="B9" s="3" t="s">
        <v>8</v>
      </c>
      <c r="C9" s="58" t="s">
        <v>205</v>
      </c>
      <c r="D9" s="3" t="s">
        <v>2</v>
      </c>
      <c r="E9" s="6" t="s">
        <v>173</v>
      </c>
      <c r="F9" s="4">
        <v>8</v>
      </c>
      <c r="G9" s="5">
        <f aca="true" t="shared" si="0" ref="G9:G19">G8+TIME(0,F8,0)</f>
        <v>0.33749999999999997</v>
      </c>
      <c r="I9" t="s">
        <v>206</v>
      </c>
    </row>
    <row r="10" spans="1:7" ht="15">
      <c r="A10" s="15" t="s">
        <v>25</v>
      </c>
      <c r="B10" s="3" t="s">
        <v>8</v>
      </c>
      <c r="C10" s="23" t="s">
        <v>178</v>
      </c>
      <c r="D10" s="3" t="s">
        <v>2</v>
      </c>
      <c r="E10" s="6" t="s">
        <v>19</v>
      </c>
      <c r="F10" s="4">
        <v>5</v>
      </c>
      <c r="G10" s="5">
        <f t="shared" si="0"/>
        <v>0.3430555555555555</v>
      </c>
    </row>
    <row r="11" spans="1:7" ht="15">
      <c r="A11" s="15" t="s">
        <v>26</v>
      </c>
      <c r="B11" s="3" t="s">
        <v>8</v>
      </c>
      <c r="C11" s="23" t="s">
        <v>179</v>
      </c>
      <c r="D11" s="3" t="s">
        <v>2</v>
      </c>
      <c r="E11" s="6" t="s">
        <v>19</v>
      </c>
      <c r="F11" s="4">
        <v>5</v>
      </c>
      <c r="G11" s="5">
        <f t="shared" si="0"/>
        <v>0.3465277777777777</v>
      </c>
    </row>
    <row r="12" spans="1:7" ht="15">
      <c r="A12" s="15" t="s">
        <v>27</v>
      </c>
      <c r="B12" s="3" t="s">
        <v>8</v>
      </c>
      <c r="C12" s="58" t="s">
        <v>214</v>
      </c>
      <c r="D12" s="3" t="s">
        <v>2</v>
      </c>
      <c r="E12" s="6" t="s">
        <v>112</v>
      </c>
      <c r="F12" s="4">
        <v>5</v>
      </c>
      <c r="G12" s="5">
        <f t="shared" si="0"/>
        <v>0.3499999999999999</v>
      </c>
    </row>
    <row r="13" spans="1:9" ht="15">
      <c r="A13" s="15" t="s">
        <v>28</v>
      </c>
      <c r="B13" s="3" t="s">
        <v>8</v>
      </c>
      <c r="C13" s="118" t="s">
        <v>215</v>
      </c>
      <c r="D13" s="3" t="s">
        <v>2</v>
      </c>
      <c r="E13" s="6" t="s">
        <v>173</v>
      </c>
      <c r="F13" s="4">
        <v>5</v>
      </c>
      <c r="G13" s="5">
        <f t="shared" si="0"/>
        <v>0.35347222222222213</v>
      </c>
      <c r="I13" t="s">
        <v>185</v>
      </c>
    </row>
    <row r="14" spans="1:7" ht="15">
      <c r="A14" s="15" t="s">
        <v>29</v>
      </c>
      <c r="B14" s="3" t="s">
        <v>7</v>
      </c>
      <c r="C14" s="12" t="s">
        <v>211</v>
      </c>
      <c r="D14" s="3" t="s">
        <v>2</v>
      </c>
      <c r="E14" s="6" t="s">
        <v>173</v>
      </c>
      <c r="F14" s="4">
        <v>10</v>
      </c>
      <c r="G14" s="5">
        <f t="shared" si="0"/>
        <v>0.35694444444444434</v>
      </c>
    </row>
    <row r="15" spans="1:7" ht="15">
      <c r="A15" s="15" t="s">
        <v>30</v>
      </c>
      <c r="B15" s="3" t="s">
        <v>6</v>
      </c>
      <c r="C15" s="118" t="s">
        <v>37</v>
      </c>
      <c r="D15" s="3" t="s">
        <v>2</v>
      </c>
      <c r="E15" s="6" t="s">
        <v>173</v>
      </c>
      <c r="F15" s="4">
        <v>5</v>
      </c>
      <c r="G15" s="5">
        <f t="shared" si="0"/>
        <v>0.36388888888888876</v>
      </c>
    </row>
    <row r="16" spans="1:7" ht="15">
      <c r="A16" s="15" t="s">
        <v>31</v>
      </c>
      <c r="B16" s="3" t="s">
        <v>8</v>
      </c>
      <c r="C16" s="2" t="s">
        <v>33</v>
      </c>
      <c r="D16" s="3" t="s">
        <v>2</v>
      </c>
      <c r="E16" s="6" t="s">
        <v>19</v>
      </c>
      <c r="F16" s="4">
        <v>10</v>
      </c>
      <c r="G16" s="5">
        <f t="shared" si="0"/>
        <v>0.36736111111111097</v>
      </c>
    </row>
    <row r="17" spans="1:7" ht="15">
      <c r="A17" s="15" t="s">
        <v>32</v>
      </c>
      <c r="B17" s="3" t="s">
        <v>6</v>
      </c>
      <c r="C17" s="6" t="s">
        <v>18</v>
      </c>
      <c r="D17" s="3" t="s">
        <v>2</v>
      </c>
      <c r="E17" s="6" t="s">
        <v>173</v>
      </c>
      <c r="F17" s="4">
        <v>1</v>
      </c>
      <c r="G17" s="5">
        <f t="shared" si="0"/>
        <v>0.3743055555555554</v>
      </c>
    </row>
    <row r="18" spans="1:7" ht="15">
      <c r="A18" s="15"/>
      <c r="B18" s="3"/>
      <c r="C18" s="19" t="s">
        <v>20</v>
      </c>
      <c r="D18" s="3" t="s">
        <v>2</v>
      </c>
      <c r="E18" s="6"/>
      <c r="F18" s="4">
        <v>30</v>
      </c>
      <c r="G18" s="5">
        <f t="shared" si="0"/>
        <v>0.37499999999999983</v>
      </c>
    </row>
    <row r="19" spans="1:7" ht="15">
      <c r="A19" s="15"/>
      <c r="B19" s="3"/>
      <c r="C19" s="114" t="s">
        <v>222</v>
      </c>
      <c r="D19" s="113" t="s">
        <v>2</v>
      </c>
      <c r="E19" s="115"/>
      <c r="F19" s="116">
        <v>90</v>
      </c>
      <c r="G19" s="117">
        <f t="shared" si="0"/>
        <v>0.39583333333333315</v>
      </c>
    </row>
    <row r="20" spans="1:7" ht="15">
      <c r="A20" s="15"/>
      <c r="B20" s="3"/>
      <c r="C20" s="9"/>
      <c r="D20" s="3"/>
      <c r="E20" s="6"/>
      <c r="F20" s="4"/>
      <c r="G20" s="5"/>
    </row>
    <row r="21" spans="1:7" ht="15">
      <c r="A21" s="15"/>
      <c r="B21" s="3"/>
      <c r="C21" s="12"/>
      <c r="D21" s="3"/>
      <c r="E21" s="6"/>
      <c r="F21" s="4"/>
      <c r="G21" s="5"/>
    </row>
    <row r="22" spans="1:7" ht="15">
      <c r="A22" s="15"/>
      <c r="B22" s="3"/>
      <c r="C22" s="9"/>
      <c r="D22" s="3"/>
      <c r="E22" s="6"/>
      <c r="F22" s="4"/>
      <c r="G22" s="5"/>
    </row>
    <row r="23" spans="1:7" ht="15">
      <c r="A23" s="15"/>
      <c r="B23" s="3"/>
      <c r="C23" s="2"/>
      <c r="D23" s="3"/>
      <c r="E23" s="6"/>
      <c r="F23" s="4"/>
      <c r="G23" s="5"/>
    </row>
    <row r="24" spans="1:7" ht="15">
      <c r="A24" s="15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15"/>
      <c r="B26" s="3"/>
      <c r="C26" s="6"/>
      <c r="D26" s="3"/>
      <c r="E26" s="6"/>
      <c r="F26" s="4"/>
      <c r="G26" s="5"/>
    </row>
    <row r="27" spans="1:7" ht="15">
      <c r="A27" s="15"/>
      <c r="B27" s="3"/>
      <c r="C27" s="9"/>
      <c r="D27" s="3"/>
      <c r="E27" s="6"/>
      <c r="F27" s="4"/>
      <c r="G27" s="5"/>
    </row>
    <row r="28" spans="1:7" ht="15">
      <c r="A28" s="15"/>
      <c r="B28" s="3"/>
      <c r="C28" s="58"/>
      <c r="D28" s="3"/>
      <c r="E28" s="6"/>
      <c r="F28" s="4"/>
      <c r="G28" s="5"/>
    </row>
    <row r="29" spans="1:7" ht="15">
      <c r="A29" s="15"/>
      <c r="B29" s="3"/>
      <c r="C29" s="2"/>
      <c r="D29" s="3"/>
      <c r="E29" s="6"/>
      <c r="F29" s="4"/>
      <c r="G29" s="5"/>
    </row>
    <row r="30" spans="1:7" ht="15">
      <c r="A30" s="15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2"/>
      <c r="D36" s="3"/>
      <c r="E36" s="6"/>
      <c r="F36" s="4"/>
      <c r="G36" s="5"/>
    </row>
    <row r="37" spans="1:7" ht="15">
      <c r="A37" s="8"/>
      <c r="B37" s="3"/>
      <c r="C37" s="2"/>
      <c r="D37" s="3"/>
      <c r="E37" s="2"/>
      <c r="F37" s="4"/>
      <c r="G37" s="5"/>
    </row>
    <row r="38" spans="1:7" ht="15">
      <c r="A38" s="8"/>
      <c r="B38" s="3"/>
      <c r="C38" s="6"/>
      <c r="D38" s="3"/>
      <c r="E38" s="2"/>
      <c r="F38" s="4"/>
      <c r="G38" s="5"/>
    </row>
    <row r="39" spans="1:7" ht="15">
      <c r="A39" s="8"/>
      <c r="B39" s="3"/>
      <c r="C39" s="6"/>
      <c r="D39" s="3"/>
      <c r="E39" s="2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 t="s">
        <v>9</v>
      </c>
      <c r="C41" s="2" t="s">
        <v>10</v>
      </c>
      <c r="D41" s="3"/>
      <c r="E41" s="6"/>
      <c r="F41" s="4"/>
      <c r="G41" s="5"/>
    </row>
    <row r="42" spans="1:7" ht="15">
      <c r="A42" s="8"/>
      <c r="B42" s="2"/>
      <c r="C42" s="2" t="s">
        <v>11</v>
      </c>
      <c r="D42" s="3"/>
      <c r="E42" s="6"/>
      <c r="F42" s="4"/>
      <c r="G42" s="5"/>
    </row>
    <row r="43" spans="1:7" ht="15">
      <c r="A43" s="8" t="s">
        <v>9</v>
      </c>
      <c r="B43" s="2"/>
      <c r="C43" s="2"/>
      <c r="D43" s="3" t="s">
        <v>9</v>
      </c>
      <c r="E43" s="2"/>
      <c r="F43" s="4" t="s">
        <v>9</v>
      </c>
      <c r="G43" s="5" t="s">
        <v>9</v>
      </c>
    </row>
    <row r="44" spans="1:4" ht="15">
      <c r="A44" s="3"/>
      <c r="B44" s="2"/>
      <c r="C44" s="2"/>
      <c r="D44" s="2"/>
    </row>
    <row r="45" spans="1:4" ht="15">
      <c r="A45" s="3" t="s">
        <v>12</v>
      </c>
      <c r="B45" s="2"/>
      <c r="C45" s="2"/>
      <c r="D45" s="2"/>
    </row>
    <row r="46" spans="1:3" ht="15">
      <c r="A46" s="3" t="s">
        <v>13</v>
      </c>
      <c r="B46" s="2"/>
      <c r="C46" s="2"/>
    </row>
    <row r="47" ht="15">
      <c r="A47" s="3" t="s">
        <v>14</v>
      </c>
    </row>
    <row r="48" ht="15">
      <c r="A48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&amp;LSeptember 2000&amp;RIEEE P802.15 00/251r3</oddHeader>
    <oddFooter>&amp;LSubmission&amp;C&amp;P&amp;RIan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>TG1 Tentative Agenda Sep00</dc:subject>
  <dc:creator>Ian Gifford</dc:creator>
  <cp:keywords/>
  <dc:description>Ian Gifford, M/A-COM</dc:description>
  <cp:lastModifiedBy>Ian C. Gifford</cp:lastModifiedBy>
  <cp:lastPrinted>2000-08-17T11:56:07Z</cp:lastPrinted>
  <dcterms:created xsi:type="dcterms:W3CDTF">1999-06-01T20:16:59Z</dcterms:created>
  <dcterms:modified xsi:type="dcterms:W3CDTF">2000-08-17T12:20:17Z</dcterms:modified>
  <cp:category/>
  <cp:version/>
  <cp:contentType/>
  <cp:contentStatus/>
</cp:coreProperties>
</file>