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6660" tabRatio="736" activeTab="0"/>
  </bookViews>
  <sheets>
    <sheet name="Graphic" sheetId="1" r:id="rId1"/>
    <sheet name="Objectives" sheetId="2" r:id="rId2"/>
    <sheet name="Sunday" sheetId="3" r:id="rId3"/>
    <sheet name="Monday" sheetId="4" r:id="rId4"/>
    <sheet name="Tuesday" sheetId="5" r:id="rId5"/>
    <sheet name="Wednesday" sheetId="6" r:id="rId6"/>
    <sheet name="Thursday" sheetId="7" r:id="rId7"/>
    <sheet name="D0.7.3 Handoff" sheetId="8" r:id="rId8"/>
    <sheet name="Resource Loading" sheetId="9" r:id="rId9"/>
  </sheets>
  <definedNames>
    <definedName name="_Parse_In" localSheetId="3" hidden="1">'Monday'!$A$39:$A$61</definedName>
    <definedName name="_Parse_In" localSheetId="6" hidden="1">'Thursday'!$A$45:$A$60</definedName>
    <definedName name="_Parse_In" localSheetId="4" hidden="1">'Tuesday'!$A$36:$A$58</definedName>
    <definedName name="_Parse_Out" localSheetId="3" hidden="1">'Monday'!$A$63</definedName>
    <definedName name="_Parse_Out" localSheetId="6" hidden="1">'Thursday'!$A$62</definedName>
    <definedName name="_Parse_Out" localSheetId="4" hidden="1">'Tuesday'!$A$60</definedName>
    <definedName name="_xlnm.Print_Area" localSheetId="7">'D0.7.3 Handoff'!$A$1:$G$26</definedName>
    <definedName name="_xlnm.Print_Area" localSheetId="0">'Graphic'!$A$1:$W$43</definedName>
    <definedName name="_xlnm.Print_Area" localSheetId="3">'Monday'!$A$1:$G$47</definedName>
    <definedName name="_xlnm.Print_Area" localSheetId="1">'Objectives'!$A$1:$A$18</definedName>
    <definedName name="_xlnm.Print_Area" localSheetId="2">'Sunday'!$A$1:$G$48</definedName>
    <definedName name="_xlnm.Print_Area" localSheetId="6">'Thursday'!$A$1:$G$46</definedName>
    <definedName name="_xlnm.Print_Area" localSheetId="4">'Tuesday'!$A$1:$G$44</definedName>
    <definedName name="_xlnm.Print_Area" localSheetId="5">'Wednesday'!$A$1:$G$37</definedName>
    <definedName name="Print_Area_MI" localSheetId="6">'Thursday'!$A$1:$F$38</definedName>
    <definedName name="PRINT_AREA_MI" localSheetId="6">'Thursday'!$A$1:$F$38</definedName>
    <definedName name="Print_Area_MI" localSheetId="4">'Tuesday'!$A$3:$F$29</definedName>
    <definedName name="PRINT_AREA_MI" localSheetId="4">'Tuesday'!$A$3:$F$29</definedName>
    <definedName name="Print_Area_MI">'Monday'!$A$3:$F$34</definedName>
    <definedName name="PRINT_AREA_MI">'Monday'!$A$3:$F$34</definedName>
  </definedNames>
  <calcPr fullCalcOnLoad="1"/>
</workbook>
</file>

<file path=xl/comments2.xml><?xml version="1.0" encoding="utf-8"?>
<comments xmlns="http://schemas.openxmlformats.org/spreadsheetml/2006/main">
  <authors>
    <author>Ian C. Gifford</author>
  </authors>
  <commentList>
    <comment ref="A10" authorId="0">
      <text>
        <r>
          <rPr>
            <b/>
            <sz val="8"/>
            <rFont val="Tahoma"/>
            <family val="0"/>
          </rPr>
          <t>Ian C. Gifford:</t>
        </r>
        <r>
          <rPr>
            <sz val="8"/>
            <rFont val="Tahoma"/>
            <family val="0"/>
          </rPr>
          <t xml:space="preserve">
From: Truntzer, Francis L [mailto:francis.l.truntzer@intel.com]
Sent: Sunday, December 10, 2000 11:01 PM
To: Gifford, Ian C.
Subject: RE: V1.1 Status?
Ian,
With my apologies for the delayed response,  the latest target dates are as
follows (in case you did not already know):
- First review draft posted 12-1-00 (for Associates as v1.2 adopters only)
- End of review period: 12-18-00
- Go/No-Go decision for adoption 12/20/00
- If  Go: 
- Adoption will be 3 weeks later (circa 1/11/01)
- If No-Go
- Target new spec revision for 2nd week of January and adoption 3
weeks afterwards (Circa 2/1/01)
Regards,
- FT</t>
        </r>
      </text>
    </comment>
  </commentList>
</comments>
</file>

<file path=xl/sharedStrings.xml><?xml version="1.0" encoding="utf-8"?>
<sst xmlns="http://schemas.openxmlformats.org/spreadsheetml/2006/main" count="1036" uniqueCount="300">
  <si>
    <t>1.</t>
  </si>
  <si>
    <t>MEETING CALLED TO ORDER</t>
  </si>
  <si>
    <t xml:space="preserve"> -</t>
  </si>
  <si>
    <t>2.</t>
  </si>
  <si>
    <t>APPROVE OR MODIFY AGENDA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</si>
  <si>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</si>
  <si>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</si>
  <si>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</si>
  <si>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</si>
  <si>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</si>
  <si>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</si>
  <si>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</si>
  <si>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</si>
  <si>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</si>
  <si>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</si>
  <si>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</si>
  <si>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OBJECTIVES OF THE MEETING- TODAY</t>
  </si>
  <si>
    <t>OLD BUSINESS</t>
  </si>
  <si>
    <t>ADJOURN</t>
  </si>
  <si>
    <t>SIEP</t>
  </si>
  <si>
    <t>BREAK</t>
  </si>
  <si>
    <t>TG1 Graphic Outline</t>
  </si>
  <si>
    <t>TASK GROUP 1 OBJECTIVES FOR THIS MEETING: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</si>
  <si>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</si>
  <si>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</si>
  <si>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</si>
  <si>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</si>
  <si>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</si>
  <si>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</si>
  <si>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</si>
  <si>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</si>
  <si>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</si>
  <si>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</si>
  <si>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REVIEW NEXT STEPS/ACTIONS OF THE DAY</t>
  </si>
  <si>
    <t>INTRODUCE OFFICERS</t>
  </si>
  <si>
    <t>*</t>
  </si>
  <si>
    <t>NEW BUSINESS</t>
  </si>
  <si>
    <t>APPROVE TG1 REPORT</t>
  </si>
  <si>
    <t>4.1</t>
  </si>
  <si>
    <t>4.2</t>
  </si>
  <si>
    <t>4.5</t>
  </si>
  <si>
    <t>4.6</t>
  </si>
  <si>
    <t>4.7</t>
  </si>
  <si>
    <t>4.8</t>
  </si>
  <si>
    <t>4.9</t>
  </si>
  <si>
    <t>4.10</t>
  </si>
  <si>
    <t>4.11</t>
  </si>
  <si>
    <t>4.12</t>
  </si>
  <si>
    <t>TIMES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</si>
  <si>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</si>
  <si>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</si>
  <si>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</si>
  <si>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</si>
  <si>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</si>
  <si>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</si>
  <si>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</si>
  <si>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</si>
  <si>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</si>
  <si>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</si>
  <si>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</si>
  <si>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18:30-20:00</t>
  </si>
  <si>
    <t>Social</t>
  </si>
  <si>
    <t>20:00-21:30</t>
  </si>
  <si>
    <t>TG2</t>
  </si>
  <si>
    <t>TG1</t>
  </si>
  <si>
    <t>SUNDAY</t>
  </si>
  <si>
    <t>TOTAL</t>
  </si>
  <si>
    <t>15:30-16:00</t>
  </si>
  <si>
    <t>16:00-16:30</t>
  </si>
  <si>
    <t>16:30-17:00</t>
  </si>
  <si>
    <t>4.3</t>
  </si>
  <si>
    <t>4.4</t>
  </si>
  <si>
    <t>3.11</t>
  </si>
  <si>
    <t>3.12</t>
  </si>
  <si>
    <t>3.13</t>
  </si>
  <si>
    <t>3.14</t>
  </si>
  <si>
    <t>3.15</t>
  </si>
  <si>
    <t>07:00-07:30</t>
  </si>
  <si>
    <t>Optional Meeting Time</t>
  </si>
  <si>
    <t>07:30-08:00</t>
  </si>
  <si>
    <t>08:00-08:30</t>
  </si>
  <si>
    <t>TG3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</si>
  <si>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</si>
  <si>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</si>
  <si>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</si>
  <si>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</si>
  <si>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</si>
  <si>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</si>
  <si>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</si>
  <si>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</si>
  <si>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</si>
  <si>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</si>
  <si>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17:00-17:30</t>
  </si>
  <si>
    <t>17:30-18:30</t>
  </si>
  <si>
    <t>TG2=Task Group 2-Coexistence</t>
  </si>
  <si>
    <t>LB3 OVERVIEW</t>
  </si>
  <si>
    <t>4.13</t>
  </si>
  <si>
    <t>4.14</t>
  </si>
  <si>
    <t>LUNCH w/ 15MIN E-MAIL SLOT</t>
  </si>
  <si>
    <t>FULL WG 30MIN</t>
  </si>
  <si>
    <t>PLANNING FOR SPONSOR BALLOT</t>
  </si>
  <si>
    <t>3.16</t>
  </si>
  <si>
    <t>3.17</t>
  </si>
  <si>
    <t>TG1=Task Group 1-Bluetooth</t>
  </si>
  <si>
    <t>TG3=Task Group 3-High Rate</t>
  </si>
  <si>
    <t>Sun</t>
  </si>
  <si>
    <t>Mon</t>
  </si>
  <si>
    <t>Tue</t>
  </si>
  <si>
    <t>Wed</t>
  </si>
  <si>
    <t>Thu</t>
  </si>
  <si>
    <t>Fri</t>
  </si>
  <si>
    <t>AC</t>
  </si>
  <si>
    <t>WG</t>
  </si>
  <si>
    <t>Joint</t>
  </si>
  <si>
    <t>&lt;&lt;&lt;</t>
  </si>
  <si>
    <t>DATE</t>
  </si>
  <si>
    <r>
      <t xml:space="preserve">This graphic describes the weekly session of the IEEE 802.15, w/ Sub TGs highlighted. TG1 in </t>
    </r>
    <r>
      <rPr>
        <b/>
        <sz val="20"/>
        <color indexed="10"/>
        <rFont val="Arial"/>
        <family val="2"/>
      </rPr>
      <t>red</t>
    </r>
    <r>
      <rPr>
        <b/>
        <sz val="20"/>
        <rFont val="Arial"/>
        <family val="2"/>
      </rPr>
      <t>.</t>
    </r>
  </si>
  <si>
    <t>12:00-1:00p</t>
  </si>
  <si>
    <t>1:00p-1:30p</t>
  </si>
  <si>
    <t>1:30p-2:00p</t>
  </si>
  <si>
    <t>2:00p-2:30p</t>
  </si>
  <si>
    <t>2:30p-3:00p</t>
  </si>
  <si>
    <t>3:00p-3:30p</t>
  </si>
  <si>
    <t>3:30p-4:00p</t>
  </si>
  <si>
    <t>4:00p-4:30p</t>
  </si>
  <si>
    <t>4:30p-5:00p</t>
  </si>
  <si>
    <t>5:00p-5:30p</t>
  </si>
  <si>
    <t>5:30p-6:30p</t>
  </si>
  <si>
    <t>6:30p-8:00p</t>
  </si>
  <si>
    <t>8:00p-9:30p</t>
  </si>
  <si>
    <t>Summary of WG by Sub Group by Hours Assigned</t>
  </si>
  <si>
    <t>GIFFORD</t>
  </si>
  <si>
    <t>|</t>
  </si>
  <si>
    <t>BREAKOUT SESSION/EDITING OF DRAFT 0.8</t>
  </si>
  <si>
    <t>4.15</t>
  </si>
  <si>
    <t>4.16</t>
  </si>
  <si>
    <t>4.17</t>
  </si>
  <si>
    <t>4.18</t>
  </si>
  <si>
    <t>BREAKOUT SESSION/EDITING OF DRAFT 0.8 (CONT.)</t>
  </si>
  <si>
    <t>PROJECT PLANNING</t>
  </si>
  <si>
    <t>Submission -00/xxxr0</t>
  </si>
  <si>
    <t>MOTIONS REVIEW</t>
  </si>
  <si>
    <t>3.18</t>
  </si>
  <si>
    <t>3.19</t>
  </si>
  <si>
    <t>SUBMISSIONS/SESSION PLANNING</t>
  </si>
  <si>
    <t>NEW BUSINESS (CONT.)</t>
  </si>
  <si>
    <t>3.20</t>
  </si>
  <si>
    <t>OUTSTANDING ACTION ITEMS</t>
  </si>
  <si>
    <t>LB3 DETAIL</t>
  </si>
  <si>
    <t>REVIEW MONDAY DRAFT TG1 REPORT</t>
  </si>
  <si>
    <r>
      <t xml:space="preserve">Tentative AGENDA  - </t>
    </r>
    <r>
      <rPr>
        <b/>
        <sz val="12"/>
        <color indexed="10"/>
        <rFont val="Times New Roman"/>
        <family val="1"/>
      </rPr>
      <t>AD HOC</t>
    </r>
    <r>
      <rPr>
        <b/>
        <sz val="12"/>
        <color indexed="8"/>
        <rFont val="Times New Roman"/>
        <family val="1"/>
      </rPr>
      <t xml:space="preserve"> IEEE 802.15.1 WPAN MEETING</t>
    </r>
  </si>
  <si>
    <t>OBJECTIVES OF THE MEETING - TONIGHT</t>
  </si>
  <si>
    <t>NOTE: THIS AD HOC MEETING IS OPTIONAL.</t>
  </si>
  <si>
    <r>
      <t>PRE</t>
    </r>
    <r>
      <rPr>
        <b/>
        <sz val="10"/>
        <rFont val="Times New Roman"/>
        <family val="1"/>
      </rPr>
      <t xml:space="preserve"> BREAKOUT SESSION/EDITING OF DRAFT 0.8</t>
    </r>
  </si>
  <si>
    <t>4a</t>
  </si>
  <si>
    <t>4b</t>
  </si>
  <si>
    <t>SESSION</t>
  </si>
  <si>
    <t>Table Of Contents: Tom Siep</t>
  </si>
  <si>
    <t>IEEE CLAUSE</t>
  </si>
  <si>
    <t>EDITOR</t>
  </si>
  <si>
    <t>FrontMatter (IEEE Introduction Material)</t>
  </si>
  <si>
    <t>Gifford</t>
  </si>
  <si>
    <t>Siep</t>
  </si>
  <si>
    <t>Clause 5 (General Description)</t>
  </si>
  <si>
    <t>Clause 1 (Overview)</t>
  </si>
  <si>
    <t>Clause 3 (Definitions)</t>
  </si>
  <si>
    <t>Clause 4 (Acronyms and abbreviations)</t>
  </si>
  <si>
    <t>McInnis</t>
  </si>
  <si>
    <t>Clause 6 WPAN Architecture Overview</t>
  </si>
  <si>
    <t>Camp</t>
  </si>
  <si>
    <t>Clause 7 Physical Layer</t>
  </si>
  <si>
    <t>Clause 8 Baseband</t>
  </si>
  <si>
    <t>Cypher</t>
  </si>
  <si>
    <t>Clause 9 Link Management Protocol</t>
  </si>
  <si>
    <t>Clause 10 Logical Link Control and Adaptation Protocol</t>
  </si>
  <si>
    <t>Clause 11 Host Controller Interface</t>
  </si>
  <si>
    <t>Clause 12 Service Access Points</t>
  </si>
  <si>
    <t>Annex A Protocol Implementation Conformance Statement</t>
  </si>
  <si>
    <t>Palin &amp; Watanabe</t>
  </si>
  <si>
    <t>Annex B Formal Definitions</t>
  </si>
  <si>
    <t>Cypher &amp; Heberling</t>
  </si>
  <si>
    <t>Annex C Generic Access Profiles</t>
  </si>
  <si>
    <t>Unassigned</t>
  </si>
  <si>
    <t>Annex D Optional Paging Schemes</t>
  </si>
  <si>
    <t>Annex E Bluetooth Assigned Numbers</t>
  </si>
  <si>
    <t>Annex F Bluetooth Test Mode</t>
  </si>
  <si>
    <t>Annex G Configuration Message Sequence Charts</t>
  </si>
  <si>
    <t>Annex H Baseband Timers</t>
  </si>
  <si>
    <t>Annex I Bibliography</t>
  </si>
  <si>
    <t>FM6</t>
  </si>
  <si>
    <t>X</t>
  </si>
  <si>
    <t>Word</t>
  </si>
  <si>
    <t>X = D0.7.3 Handoff</t>
  </si>
  <si>
    <t>STATUS</t>
  </si>
  <si>
    <t>Needs Edits Applied</t>
  </si>
  <si>
    <t>PDF</t>
  </si>
  <si>
    <t>NOTES</t>
  </si>
  <si>
    <t>Advisory Committee   (10)</t>
  </si>
  <si>
    <t>Advisory Committee (10)</t>
  </si>
  <si>
    <t>TG1 (12)</t>
  </si>
  <si>
    <t>TG3 (120)</t>
  </si>
  <si>
    <t>TG2 (120)</t>
  </si>
  <si>
    <t>TG2 small venue (20)</t>
  </si>
  <si>
    <t>802.15 WG Opening (150)</t>
  </si>
  <si>
    <t>802.11/ 802.15 Joint Meeting (300)</t>
  </si>
  <si>
    <t>802.15 WG (150)</t>
  </si>
  <si>
    <t>802.15 WG Closing (150)</t>
  </si>
  <si>
    <t>TIMESLOT</t>
  </si>
  <si>
    <t>= TG1 Delete?</t>
  </si>
  <si>
    <t>Hyatt Regency Tampa 2 Tampa City Center Tampa, FL 33602 USA</t>
  </si>
  <si>
    <t>Sunday, November 5, 2000 - 7:00 PM</t>
  </si>
  <si>
    <t>Submission TG1-Outstanding-Action-Items-r2.doc</t>
  </si>
  <si>
    <t>Submission -00/159r15</t>
  </si>
  <si>
    <r>
      <t>REVIEW</t>
    </r>
    <r>
      <rPr>
        <b/>
        <sz val="10"/>
        <rFont val="Times New Roman"/>
        <family val="1"/>
      </rPr>
      <t xml:space="preserve"> DRAFT 0.8 STATUS</t>
    </r>
  </si>
  <si>
    <t>PLANNING FOR DRAFT 0.9</t>
  </si>
  <si>
    <t>Submission -00/341r0</t>
  </si>
  <si>
    <t>EVENING SESSION STARTS AT 6:30 PM</t>
  </si>
  <si>
    <t>PLANNING FOR DRAFT 1.0 (SPONSOR)</t>
  </si>
  <si>
    <t>&lt;Optional 802.11/802.15</t>
  </si>
  <si>
    <t>&lt;Joint Session Attendance</t>
  </si>
  <si>
    <t>GOAL: ALLOW TG1 PRE PLANNING TIME; ALSO IT WILL HELP W/ TG3 PARALLELISM IN SESSION.</t>
  </si>
  <si>
    <t>DOC</t>
  </si>
  <si>
    <t>Front Matter (IEEE Intro Material)</t>
  </si>
  <si>
    <t>Ian text and others which wish to help edit</t>
  </si>
  <si>
    <t>Table Of Contents</t>
  </si>
  <si>
    <t>drop ins from BT v1.1 text</t>
  </si>
  <si>
    <t>Mike text</t>
  </si>
  <si>
    <t>Watanabe</t>
  </si>
  <si>
    <t>Annex B Formal Definitions: SDL (Informative)</t>
  </si>
  <si>
    <t>drop ins from BT v1.1 text, (informative)</t>
  </si>
  <si>
    <t>drop ins from BT v1.1 text, TMS want this??? , (informative)</t>
  </si>
  <si>
    <t>(informative)</t>
  </si>
  <si>
    <r>
      <t>-00/202r3</t>
    </r>
    <r>
      <rPr>
        <sz val="7"/>
        <rFont val="Times New Roman"/>
        <family val="1"/>
      </rPr>
      <t>, (informative)</t>
    </r>
  </si>
  <si>
    <t>D0.8</t>
  </si>
  <si>
    <t>D0.9</t>
  </si>
  <si>
    <t>D1.00</t>
  </si>
  <si>
    <t>D1.01</t>
  </si>
  <si>
    <t>D1.02</t>
  </si>
  <si>
    <t>D1.1</t>
  </si>
  <si>
    <t>D1.x</t>
  </si>
  <si>
    <t>Needs Edit</t>
  </si>
  <si>
    <t>Fujio’s doc submitted to BSIG, drop in text, (normative)</t>
  </si>
  <si>
    <t>Add line numbers to D0.8 and add normative or informative</t>
  </si>
  <si>
    <t>Editor in Chief</t>
  </si>
  <si>
    <t>STATUS D0.8</t>
  </si>
  <si>
    <t>?</t>
  </si>
  <si>
    <t>= EDITOR IS CONFIRMED AND IN PLACE</t>
  </si>
  <si>
    <t>= EDITOR IS NOT CONFIRMED, POTENTIAL PROBLEM</t>
  </si>
  <si>
    <t>= NO EDITOR, PROBLEM</t>
  </si>
  <si>
    <t>= WG BALLOT PHASE</t>
  </si>
  <si>
    <t>= SPONSOR BALLOT PHASE</t>
  </si>
  <si>
    <t>= MAINTENANCE</t>
  </si>
  <si>
    <t>S</t>
  </si>
  <si>
    <t>M</t>
  </si>
  <si>
    <t>W</t>
  </si>
  <si>
    <t>TG4 (20)</t>
  </si>
  <si>
    <t>PC (40)</t>
  </si>
  <si>
    <t>TG3  (120)</t>
  </si>
  <si>
    <t>PC=Publicity Committee</t>
  </si>
  <si>
    <t>TG4/LRSG=Low Rate Study Group</t>
  </si>
  <si>
    <t>Hyatt Regency Monterey One Old Golf Course Drive Monterey, CA 93940 USA 15-19Jan01</t>
  </si>
  <si>
    <t>Tutorial on 802.15.1 Draft (150)</t>
  </si>
  <si>
    <t>6. PROVIDE PROJECT PLANNING UPDATE -00/375r1</t>
  </si>
  <si>
    <t>The IEEE 802.15 Interim Meeting</t>
  </si>
  <si>
    <t>1. WG LB6 STARTED 1DEC00, ENDS 15DEC00: APPROVE LB3 RESOLUTIONS -00/159r16</t>
  </si>
  <si>
    <t>Post Session #9/Tampa</t>
  </si>
  <si>
    <t>Session #10/Monterey</t>
  </si>
  <si>
    <t>4. WG LB(7) STARTS ~19JAN01, ENDS 16FEB01: INITIATE WG LETTER BALLOT PROCESS FOR DRAFT</t>
  </si>
  <si>
    <t>3. WG LB(7) FOR DRAFT WILL BE RE-CIRCULATION FOR ~30 DAYS</t>
  </si>
  <si>
    <t xml:space="preserve">2. BEGIN PRODUCTION AND/OR REVIEW IEEE Std 802.15.1-[2001] Draft 0.8 </t>
  </si>
  <si>
    <t xml:space="preserve">7. COMPLETE PRODUCTION AND/OR REVIEW IEEE Std 802.15.1-[2001] Draft 0.8 </t>
  </si>
  <si>
    <t>8. PROVIDE SESSION #11/HILTON HEAD OBJECTIVES</t>
  </si>
  <si>
    <t>TUTORIAL ON 802.15.1 DRAFT</t>
  </si>
  <si>
    <t>CONLUSION</t>
  </si>
  <si>
    <t>Monday, January 15, 2001 - 10:30 AM</t>
  </si>
  <si>
    <t>MCINNIS</t>
  </si>
  <si>
    <t>APPROVE / MODIFY MIN OF PREVIOUS MEETING -00/332r1</t>
  </si>
  <si>
    <t>LB3 &amp; LB6 OVERVIEW</t>
  </si>
  <si>
    <t>RESULTS OF LB6</t>
  </si>
  <si>
    <t>REVIEW OUTSTANDING ACTION ITEMS</t>
  </si>
  <si>
    <t>EDITOR SESSION PLANNING/ACTION LIST</t>
  </si>
  <si>
    <t>REVIEW DRAFT AND -00/159r16</t>
  </si>
  <si>
    <t>DISCUSS CONTRIBUTIONS</t>
  </si>
  <si>
    <t>Hyatt Regency Monterey Monterey, CA 93940 USA</t>
  </si>
  <si>
    <t>Tentative AGENDA  - 10th IEEE 802.15 WPAN MEETING</t>
  </si>
  <si>
    <t>On hold, might not need a Sunday Ad Hoc Meeting</t>
  </si>
  <si>
    <t>4.19</t>
  </si>
  <si>
    <t>Submission -00/159r16 &amp; D0.7.4</t>
  </si>
  <si>
    <t>Tuesday, January 16, 2001 - 8:00 AM</t>
  </si>
  <si>
    <t>Wednesday, January 17, 2001 - 8:00 AM</t>
  </si>
  <si>
    <t>PLANNING FOR DRAFT 1.1 (REVCOM)</t>
  </si>
  <si>
    <t>SUMMARY OF D0.8 &amp; PLANNING FOR DRAFT 0.9</t>
  </si>
  <si>
    <t>REVIEW FRIDAY DRAFT TG1 REPORT</t>
  </si>
  <si>
    <t>Thursday, January 18, 2001 - 8:00 AM</t>
  </si>
  <si>
    <t>Clause 2 (References) +</t>
  </si>
  <si>
    <t>PC</t>
  </si>
  <si>
    <t>TG4</t>
  </si>
  <si>
    <r>
      <t xml:space="preserve">NOTE 1: </t>
    </r>
    <r>
      <rPr>
        <b/>
        <sz val="12"/>
        <color indexed="10"/>
        <rFont val="Arial"/>
        <family val="2"/>
      </rPr>
      <t>RED</t>
    </r>
    <r>
      <rPr>
        <b/>
        <sz val="12"/>
        <rFont val="Arial"/>
        <family val="2"/>
      </rPr>
      <t xml:space="preserve"> ARE INTERIM UPDATES TO OBJECTIVES STATED ON 9NOV00.</t>
    </r>
  </si>
  <si>
    <t>5. INITIATED SPONSOR INVITATION-TO-BALLOT PROCESS ON 1DEC ETA ~13DEC00, ENDS JAN01 (43d)</t>
  </si>
  <si>
    <t>-00/202r3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</si>
</sst>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59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57"/>
      <name val="Arial"/>
      <family val="2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4"/>
      <name val="Times New Roman"/>
      <family val="1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24"/>
      <name val="Comic Sans MS"/>
      <family val="4"/>
    </font>
    <font>
      <u val="single"/>
      <sz val="7.8"/>
      <color indexed="12"/>
      <name val="Courier"/>
      <family val="0"/>
    </font>
    <font>
      <u val="single"/>
      <sz val="7.8"/>
      <color indexed="36"/>
      <name val="Courier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0"/>
      <name val="Arial"/>
      <family val="2"/>
    </font>
    <font>
      <b/>
      <sz val="10"/>
      <color indexed="14"/>
      <name val="Arial"/>
      <family val="2"/>
    </font>
    <font>
      <b/>
      <u val="single"/>
      <sz val="10"/>
      <name val="Arial"/>
      <family val="2"/>
    </font>
    <font>
      <sz val="12"/>
      <color indexed="10"/>
      <name val="Courier"/>
      <family val="3"/>
    </font>
    <font>
      <b/>
      <sz val="10"/>
      <color indexed="60"/>
      <name val="Arial"/>
      <family val="2"/>
    </font>
    <font>
      <sz val="12"/>
      <color indexed="60"/>
      <name val="Courier"/>
      <family val="0"/>
    </font>
    <font>
      <b/>
      <sz val="10"/>
      <color indexed="10"/>
      <name val="Courier"/>
      <family val="3"/>
    </font>
    <font>
      <b/>
      <i/>
      <sz val="10"/>
      <name val="Times New Roman"/>
      <family val="1"/>
    </font>
    <font>
      <sz val="16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0"/>
      <name val="Arial"/>
      <family val="2"/>
    </font>
    <font>
      <b/>
      <sz val="14"/>
      <color indexed="8"/>
      <name val="Arial"/>
      <family val="2"/>
    </font>
    <font>
      <b/>
      <sz val="14"/>
      <color indexed="60"/>
      <name val="Arial"/>
      <family val="2"/>
    </font>
    <font>
      <b/>
      <sz val="14"/>
      <color indexed="14"/>
      <name val="Arial"/>
      <family val="2"/>
    </font>
    <font>
      <b/>
      <sz val="12"/>
      <color indexed="8"/>
      <name val="Arial"/>
      <family val="2"/>
    </font>
    <font>
      <b/>
      <sz val="10"/>
      <name val="Courier"/>
      <family val="3"/>
    </font>
    <font>
      <b/>
      <sz val="10"/>
      <color indexed="12"/>
      <name val="Times New Roman"/>
      <family val="1"/>
    </font>
    <font>
      <sz val="12"/>
      <color indexed="12"/>
      <name val="Courier"/>
      <family val="0"/>
    </font>
    <font>
      <b/>
      <sz val="12"/>
      <color indexed="10"/>
      <name val="Arial"/>
      <family val="2"/>
    </font>
    <font>
      <b/>
      <sz val="7"/>
      <name val="Arial"/>
      <family val="2"/>
    </font>
    <font>
      <sz val="7"/>
      <name val="Courier"/>
      <family val="0"/>
    </font>
    <font>
      <sz val="7"/>
      <name val="Arial"/>
      <family val="2"/>
    </font>
    <font>
      <sz val="7"/>
      <name val="Times New Roman"/>
      <family val="1"/>
    </font>
    <font>
      <b/>
      <sz val="7"/>
      <name val="Courier"/>
      <family val="1"/>
    </font>
    <font>
      <b/>
      <sz val="7"/>
      <color indexed="9"/>
      <name val="Courier"/>
      <family val="1"/>
    </font>
    <font>
      <sz val="6"/>
      <name val="Times New Roman"/>
      <family val="1"/>
    </font>
    <font>
      <sz val="10"/>
      <color indexed="60"/>
      <name val="Arial"/>
      <family val="2"/>
    </font>
    <font>
      <b/>
      <sz val="12"/>
      <name val="Courier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Courier"/>
      <family val="2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09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Alignment="1" applyProtection="1">
      <alignment horizontal="left" indent="1"/>
      <protection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6" fillId="0" borderId="0" xfId="0" applyFont="1" applyAlignment="1" quotePrefix="1">
      <alignment horizontal="left"/>
    </xf>
    <xf numFmtId="164" fontId="0" fillId="0" borderId="0" xfId="0" applyBorder="1" applyAlignment="1">
      <alignment/>
    </xf>
    <xf numFmtId="164" fontId="6" fillId="0" borderId="0" xfId="0" applyFont="1" applyAlignment="1">
      <alignment horizontal="left"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Alignment="1" quotePrefix="1">
      <alignment horizontal="left" indent="1"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10" fillId="2" borderId="1" xfId="0" applyFont="1" applyFill="1" applyBorder="1" applyAlignment="1">
      <alignment horizontal="center"/>
    </xf>
    <xf numFmtId="164" fontId="10" fillId="2" borderId="2" xfId="0" applyFont="1" applyFill="1" applyBorder="1" applyAlignment="1" quotePrefix="1">
      <alignment horizontal="center" wrapText="1"/>
    </xf>
    <xf numFmtId="164" fontId="10" fillId="2" borderId="2" xfId="0" applyFont="1" applyFill="1" applyBorder="1" applyAlignment="1">
      <alignment horizontal="center" wrapText="1"/>
    </xf>
    <xf numFmtId="164" fontId="13" fillId="2" borderId="2" xfId="0" applyFont="1" applyFill="1" applyBorder="1" applyAlignment="1">
      <alignment horizontal="center" wrapText="1"/>
    </xf>
    <xf numFmtId="164" fontId="14" fillId="0" borderId="0" xfId="0" applyFont="1" applyAlignment="1">
      <alignment/>
    </xf>
    <xf numFmtId="164" fontId="8" fillId="0" borderId="0" xfId="0" applyFont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 quotePrefix="1">
      <alignment horizontal="left" vertical="top"/>
    </xf>
    <xf numFmtId="164" fontId="18" fillId="0" borderId="0" xfId="0" applyFont="1" applyAlignment="1" quotePrefix="1">
      <alignment horizontal="left"/>
    </xf>
    <xf numFmtId="164" fontId="20" fillId="0" borderId="0" xfId="0" applyFont="1" applyBorder="1" applyAlignment="1">
      <alignment/>
    </xf>
    <xf numFmtId="164" fontId="6" fillId="0" borderId="0" xfId="0" applyFont="1" applyAlignment="1">
      <alignment horizontal="left" indent="1"/>
    </xf>
    <xf numFmtId="164" fontId="1" fillId="0" borderId="3" xfId="0" applyFont="1" applyBorder="1" applyAlignment="1">
      <alignment/>
    </xf>
    <xf numFmtId="16" fontId="1" fillId="0" borderId="4" xfId="0" applyNumberFormat="1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1" fillId="0" borderId="6" xfId="0" applyFont="1" applyBorder="1" applyAlignment="1">
      <alignment/>
    </xf>
    <xf numFmtId="16" fontId="1" fillId="0" borderId="0" xfId="0" applyNumberFormat="1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23" fillId="0" borderId="6" xfId="0" applyFont="1" applyBorder="1" applyAlignment="1">
      <alignment/>
    </xf>
    <xf numFmtId="167" fontId="23" fillId="0" borderId="0" xfId="0" applyNumberFormat="1" applyFont="1" applyBorder="1" applyAlignment="1">
      <alignment horizontal="center"/>
    </xf>
    <xf numFmtId="167" fontId="23" fillId="0" borderId="7" xfId="0" applyNumberFormat="1" applyFont="1" applyBorder="1" applyAlignment="1">
      <alignment horizontal="center"/>
    </xf>
    <xf numFmtId="16" fontId="23" fillId="0" borderId="6" xfId="0" applyNumberFormat="1" applyFont="1" applyBorder="1" applyAlignment="1">
      <alignment/>
    </xf>
    <xf numFmtId="164" fontId="24" fillId="0" borderId="6" xfId="0" applyFont="1" applyBorder="1" applyAlignment="1">
      <alignment/>
    </xf>
    <xf numFmtId="167" fontId="24" fillId="0" borderId="0" xfId="0" applyNumberFormat="1" applyFont="1" applyBorder="1" applyAlignment="1">
      <alignment horizontal="center"/>
    </xf>
    <xf numFmtId="167" fontId="24" fillId="0" borderId="7" xfId="0" applyNumberFormat="1" applyFont="1" applyBorder="1" applyAlignment="1">
      <alignment horizontal="center"/>
    </xf>
    <xf numFmtId="164" fontId="25" fillId="0" borderId="6" xfId="0" applyFont="1" applyBorder="1" applyAlignment="1">
      <alignment/>
    </xf>
    <xf numFmtId="167" fontId="25" fillId="0" borderId="0" xfId="0" applyNumberFormat="1" applyFont="1" applyBorder="1" applyAlignment="1">
      <alignment horizontal="center"/>
    </xf>
    <xf numFmtId="167" fontId="25" fillId="0" borderId="7" xfId="0" applyNumberFormat="1" applyFont="1" applyBorder="1" applyAlignment="1">
      <alignment horizontal="center"/>
    </xf>
    <xf numFmtId="164" fontId="1" fillId="0" borderId="8" xfId="0" applyFont="1" applyBorder="1" applyAlignment="1">
      <alignment/>
    </xf>
    <xf numFmtId="167" fontId="1" fillId="0" borderId="9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4" fontId="0" fillId="0" borderId="0" xfId="0" applyAlignment="1">
      <alignment horizontal="center"/>
    </xf>
    <xf numFmtId="16" fontId="26" fillId="0" borderId="6" xfId="0" applyNumberFormat="1" applyFont="1" applyBorder="1" applyAlignment="1">
      <alignment/>
    </xf>
    <xf numFmtId="167" fontId="26" fillId="0" borderId="0" xfId="0" applyNumberFormat="1" applyFont="1" applyBorder="1" applyAlignment="1">
      <alignment horizontal="center"/>
    </xf>
    <xf numFmtId="167" fontId="26" fillId="0" borderId="7" xfId="0" applyNumberFormat="1" applyFont="1" applyBorder="1" applyAlignment="1">
      <alignment horizontal="center"/>
    </xf>
    <xf numFmtId="15" fontId="10" fillId="2" borderId="1" xfId="0" applyNumberFormat="1" applyFont="1" applyFill="1" applyBorder="1" applyAlignment="1">
      <alignment horizontal="center"/>
    </xf>
    <xf numFmtId="167" fontId="27" fillId="0" borderId="0" xfId="0" applyNumberFormat="1" applyFont="1" applyBorder="1" applyAlignment="1">
      <alignment horizontal="center"/>
    </xf>
    <xf numFmtId="167" fontId="27" fillId="0" borderId="7" xfId="0" applyNumberFormat="1" applyFont="1" applyBorder="1" applyAlignment="1">
      <alignment horizontal="center"/>
    </xf>
    <xf numFmtId="164" fontId="28" fillId="0" borderId="0" xfId="0" applyFont="1" applyAlignment="1">
      <alignment/>
    </xf>
    <xf numFmtId="164" fontId="29" fillId="0" borderId="6" xfId="0" applyFont="1" applyBorder="1" applyAlignment="1">
      <alignment/>
    </xf>
    <xf numFmtId="167" fontId="29" fillId="0" borderId="0" xfId="0" applyNumberFormat="1" applyFont="1" applyBorder="1" applyAlignment="1">
      <alignment horizontal="center"/>
    </xf>
    <xf numFmtId="167" fontId="29" fillId="0" borderId="7" xfId="0" applyNumberFormat="1" applyFont="1" applyBorder="1" applyAlignment="1">
      <alignment horizontal="center"/>
    </xf>
    <xf numFmtId="164" fontId="30" fillId="0" borderId="0" xfId="0" applyFont="1" applyAlignment="1">
      <alignment/>
    </xf>
    <xf numFmtId="164" fontId="9" fillId="0" borderId="0" xfId="0" applyNumberFormat="1" applyFont="1" applyFill="1" applyAlignment="1" applyProtection="1">
      <alignment horizontal="left"/>
      <protection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164" fontId="28" fillId="0" borderId="0" xfId="0" applyFont="1" applyAlignment="1">
      <alignment/>
    </xf>
    <xf numFmtId="164" fontId="31" fillId="0" borderId="0" xfId="0" applyFont="1" applyAlignment="1">
      <alignment/>
    </xf>
    <xf numFmtId="49" fontId="6" fillId="0" borderId="0" xfId="0" applyNumberFormat="1" applyFont="1" applyFill="1" applyAlignment="1" applyProtection="1" quotePrefix="1">
      <alignment horizontal="left"/>
      <protection/>
    </xf>
    <xf numFmtId="49" fontId="6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64" fontId="9" fillId="0" borderId="0" xfId="0" applyFont="1" applyAlignment="1">
      <alignment horizontal="left" indent="1"/>
    </xf>
    <xf numFmtId="164" fontId="9" fillId="0" borderId="0" xfId="0" applyFont="1" applyAlignment="1">
      <alignment/>
    </xf>
    <xf numFmtId="164" fontId="6" fillId="0" borderId="0" xfId="0" applyNumberFormat="1" applyFont="1" applyAlignment="1" applyProtection="1" quotePrefix="1">
      <alignment horizontal="left" indent="1"/>
      <protection/>
    </xf>
    <xf numFmtId="164" fontId="32" fillId="0" borderId="0" xfId="0" applyFont="1" applyAlignment="1">
      <alignment horizontal="left" indent="1"/>
    </xf>
    <xf numFmtId="164" fontId="12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center"/>
    </xf>
    <xf numFmtId="164" fontId="10" fillId="0" borderId="0" xfId="0" applyFont="1" applyFill="1" applyBorder="1" applyAlignment="1">
      <alignment horizontal="center" vertical="center" wrapText="1"/>
    </xf>
    <xf numFmtId="164" fontId="10" fillId="0" borderId="0" xfId="0" applyFont="1" applyFill="1" applyBorder="1" applyAlignment="1">
      <alignment horizontal="center"/>
    </xf>
    <xf numFmtId="164" fontId="10" fillId="3" borderId="1" xfId="0" applyFont="1" applyFill="1" applyBorder="1" applyAlignment="1">
      <alignment horizontal="center" vertical="center" wrapText="1"/>
    </xf>
    <xf numFmtId="164" fontId="12" fillId="0" borderId="6" xfId="0" applyFont="1" applyBorder="1" applyAlignment="1">
      <alignment horizontal="center"/>
    </xf>
    <xf numFmtId="164" fontId="12" fillId="0" borderId="7" xfId="0" applyFont="1" applyBorder="1" applyAlignment="1">
      <alignment horizontal="center"/>
    </xf>
    <xf numFmtId="164" fontId="10" fillId="0" borderId="7" xfId="0" applyFont="1" applyBorder="1" applyAlignment="1">
      <alignment horizontal="center"/>
    </xf>
    <xf numFmtId="164" fontId="10" fillId="0" borderId="6" xfId="0" applyFont="1" applyBorder="1" applyAlignment="1">
      <alignment horizontal="center"/>
    </xf>
    <xf numFmtId="164" fontId="12" fillId="0" borderId="10" xfId="0" applyFont="1" applyBorder="1" applyAlignment="1">
      <alignment horizontal="center"/>
    </xf>
    <xf numFmtId="164" fontId="10" fillId="3" borderId="2" xfId="0" applyFont="1" applyFill="1" applyBorder="1" applyAlignment="1" quotePrefix="1">
      <alignment horizontal="center" wrapText="1"/>
    </xf>
    <xf numFmtId="164" fontId="10" fillId="3" borderId="2" xfId="0" applyFont="1" applyFill="1" applyBorder="1" applyAlignment="1">
      <alignment horizontal="center" wrapText="1"/>
    </xf>
    <xf numFmtId="164" fontId="13" fillId="2" borderId="2" xfId="0" applyFont="1" applyFill="1" applyBorder="1" applyAlignment="1" quotePrefix="1">
      <alignment horizontal="center" wrapText="1"/>
    </xf>
    <xf numFmtId="164" fontId="13" fillId="3" borderId="2" xfId="0" applyFont="1" applyFill="1" applyBorder="1" applyAlignment="1">
      <alignment horizontal="center" wrapText="1"/>
    </xf>
    <xf numFmtId="164" fontId="11" fillId="0" borderId="0" xfId="0" applyFont="1" applyAlignment="1">
      <alignment horizontal="center"/>
    </xf>
    <xf numFmtId="164" fontId="12" fillId="0" borderId="0" xfId="0" applyFont="1" applyAlignment="1">
      <alignment horizontal="center"/>
    </xf>
    <xf numFmtId="164" fontId="12" fillId="0" borderId="0" xfId="0" applyFont="1" applyAlignment="1" quotePrefix="1">
      <alignment/>
    </xf>
    <xf numFmtId="164" fontId="10" fillId="2" borderId="11" xfId="0" applyFont="1" applyFill="1" applyBorder="1" applyAlignment="1">
      <alignment horizontal="center"/>
    </xf>
    <xf numFmtId="164" fontId="13" fillId="2" borderId="2" xfId="0" applyFont="1" applyFill="1" applyBorder="1" applyAlignment="1">
      <alignment horizontal="center"/>
    </xf>
    <xf numFmtId="164" fontId="34" fillId="4" borderId="12" xfId="0" applyFont="1" applyFill="1" applyBorder="1" applyAlignment="1">
      <alignment horizontal="center"/>
    </xf>
    <xf numFmtId="164" fontId="34" fillId="4" borderId="3" xfId="0" applyFont="1" applyFill="1" applyBorder="1" applyAlignment="1">
      <alignment horizontal="center" wrapText="1"/>
    </xf>
    <xf numFmtId="164" fontId="34" fillId="4" borderId="4" xfId="0" applyFont="1" applyFill="1" applyBorder="1" applyAlignment="1">
      <alignment horizontal="center" wrapText="1"/>
    </xf>
    <xf numFmtId="164" fontId="34" fillId="4" borderId="5" xfId="0" applyFont="1" applyFill="1" applyBorder="1" applyAlignment="1">
      <alignment horizontal="center" wrapText="1"/>
    </xf>
    <xf numFmtId="164" fontId="34" fillId="4" borderId="13" xfId="0" applyFont="1" applyFill="1" applyBorder="1" applyAlignment="1">
      <alignment horizontal="center"/>
    </xf>
    <xf numFmtId="164" fontId="36" fillId="4" borderId="8" xfId="0" applyFont="1" applyFill="1" applyBorder="1" applyAlignment="1">
      <alignment horizontal="center" wrapText="1"/>
    </xf>
    <xf numFmtId="164" fontId="36" fillId="4" borderId="9" xfId="0" applyFont="1" applyFill="1" applyBorder="1" applyAlignment="1">
      <alignment horizontal="center" wrapText="1"/>
    </xf>
    <xf numFmtId="164" fontId="36" fillId="4" borderId="10" xfId="0" applyFont="1" applyFill="1" applyBorder="1" applyAlignment="1">
      <alignment horizontal="center" wrapText="1"/>
    </xf>
    <xf numFmtId="164" fontId="34" fillId="4" borderId="2" xfId="0" applyFont="1" applyFill="1" applyBorder="1" applyAlignment="1">
      <alignment horizontal="center"/>
    </xf>
    <xf numFmtId="164" fontId="8" fillId="0" borderId="0" xfId="0" applyFont="1" applyAlignment="1">
      <alignment horizontal="center"/>
    </xf>
    <xf numFmtId="164" fontId="0" fillId="0" borderId="0" xfId="0" applyBorder="1" applyAlignment="1">
      <alignment horizontal="center"/>
    </xf>
    <xf numFmtId="164" fontId="13" fillId="2" borderId="8" xfId="0" applyFont="1" applyFill="1" applyBorder="1" applyAlignment="1">
      <alignment horizontal="center" wrapText="1"/>
    </xf>
    <xf numFmtId="164" fontId="11" fillId="0" borderId="0" xfId="0" applyFont="1" applyAlignment="1" quotePrefix="1">
      <alignment horizontal="left" vertical="top" wrapText="1"/>
    </xf>
    <xf numFmtId="164" fontId="11" fillId="0" borderId="0" xfId="0" applyFont="1" applyAlignment="1" quotePrefix="1">
      <alignment horizontal="left" vertical="top"/>
    </xf>
    <xf numFmtId="164" fontId="42" fillId="0" borderId="0" xfId="0" applyNumberFormat="1" applyFont="1" applyFill="1" applyAlignment="1" applyProtection="1">
      <alignment horizontal="left" wrapText="1"/>
      <protection/>
    </xf>
    <xf numFmtId="164" fontId="42" fillId="0" borderId="0" xfId="0" applyNumberFormat="1" applyFont="1" applyFill="1" applyAlignment="1" applyProtection="1" quotePrefix="1">
      <alignment horizontal="left" wrapText="1"/>
      <protection/>
    </xf>
    <xf numFmtId="164" fontId="42" fillId="0" borderId="0" xfId="0" applyNumberFormat="1" applyFont="1" applyFill="1" applyAlignment="1" applyProtection="1">
      <alignment horizontal="left"/>
      <protection/>
    </xf>
    <xf numFmtId="164" fontId="12" fillId="0" borderId="0" xfId="0" applyFont="1" applyAlignment="1">
      <alignment wrapText="1"/>
    </xf>
    <xf numFmtId="164" fontId="11" fillId="0" borderId="0" xfId="0" applyFont="1" applyAlignment="1">
      <alignment wrapText="1"/>
    </xf>
    <xf numFmtId="164" fontId="0" fillId="5" borderId="0" xfId="0" applyFill="1" applyAlignment="1" quotePrefix="1">
      <alignment vertical="center" wrapText="1"/>
    </xf>
    <xf numFmtId="164" fontId="43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Alignment="1" quotePrefix="1">
      <alignment horizontal="center"/>
    </xf>
    <xf numFmtId="49" fontId="44" fillId="0" borderId="0" xfId="0" applyNumberFormat="1" applyFont="1" applyFill="1" applyAlignment="1" applyProtection="1" quotePrefix="1">
      <alignment horizontal="left"/>
      <protection/>
    </xf>
    <xf numFmtId="164" fontId="44" fillId="0" borderId="0" xfId="0" applyNumberFormat="1" applyFont="1" applyFill="1" applyAlignment="1" applyProtection="1">
      <alignment horizontal="left"/>
      <protection/>
    </xf>
    <xf numFmtId="164" fontId="44" fillId="0" borderId="0" xfId="0" applyFont="1" applyAlignment="1">
      <alignment horizontal="left"/>
    </xf>
    <xf numFmtId="164" fontId="44" fillId="0" borderId="0" xfId="0" applyNumberFormat="1" applyFont="1" applyAlignment="1" applyProtection="1">
      <alignment horizontal="left"/>
      <protection/>
    </xf>
    <xf numFmtId="164" fontId="44" fillId="0" borderId="0" xfId="0" applyNumberFormat="1" applyFont="1" applyAlignment="1" applyProtection="1">
      <alignment/>
      <protection/>
    </xf>
    <xf numFmtId="166" fontId="44" fillId="0" borderId="0" xfId="0" applyNumberFormat="1" applyFont="1" applyAlignment="1" applyProtection="1">
      <alignment/>
      <protection/>
    </xf>
    <xf numFmtId="164" fontId="45" fillId="0" borderId="0" xfId="0" applyFont="1" applyAlignment="1">
      <alignment/>
    </xf>
    <xf numFmtId="164" fontId="0" fillId="0" borderId="0" xfId="0" applyFill="1" applyBorder="1" applyAlignment="1" quotePrefix="1">
      <alignment vertical="center" wrapText="1"/>
    </xf>
    <xf numFmtId="164" fontId="46" fillId="0" borderId="0" xfId="0" applyFont="1" applyAlignment="1">
      <alignment wrapText="1"/>
    </xf>
    <xf numFmtId="164" fontId="10" fillId="0" borderId="8" xfId="0" applyFont="1" applyFill="1" applyBorder="1" applyAlignment="1">
      <alignment horizontal="center" vertical="center" wrapText="1"/>
    </xf>
    <xf numFmtId="164" fontId="48" fillId="0" borderId="0" xfId="0" applyFont="1" applyAlignment="1">
      <alignment/>
    </xf>
    <xf numFmtId="164" fontId="0" fillId="0" borderId="0" xfId="0" applyAlignment="1">
      <alignment wrapText="1"/>
    </xf>
    <xf numFmtId="164" fontId="53" fillId="6" borderId="0" xfId="0" applyFont="1" applyFill="1" applyAlignment="1">
      <alignment horizontal="center"/>
    </xf>
    <xf numFmtId="164" fontId="53" fillId="0" borderId="0" xfId="0" applyFont="1" applyAlignment="1">
      <alignment/>
    </xf>
    <xf numFmtId="164" fontId="53" fillId="3" borderId="0" xfId="0" applyFont="1" applyFill="1" applyAlignment="1">
      <alignment horizontal="center"/>
    </xf>
    <xf numFmtId="164" fontId="53" fillId="7" borderId="0" xfId="0" applyFont="1" applyFill="1" applyAlignment="1">
      <alignment horizontal="center"/>
    </xf>
    <xf numFmtId="164" fontId="53" fillId="4" borderId="0" xfId="0" applyFont="1" applyFill="1" applyAlignment="1">
      <alignment horizontal="center"/>
    </xf>
    <xf numFmtId="164" fontId="53" fillId="0" borderId="0" xfId="0" applyFont="1" applyAlignment="1" quotePrefix="1">
      <alignment/>
    </xf>
    <xf numFmtId="164" fontId="53" fillId="8" borderId="0" xfId="0" applyFont="1" applyFill="1" applyAlignment="1">
      <alignment horizontal="center"/>
    </xf>
    <xf numFmtId="164" fontId="53" fillId="9" borderId="0" xfId="0" applyFont="1" applyFill="1" applyAlignment="1">
      <alignment horizontal="center"/>
    </xf>
    <xf numFmtId="164" fontId="47" fillId="0" borderId="1" xfId="0" applyFont="1" applyBorder="1" applyAlignment="1">
      <alignment/>
    </xf>
    <xf numFmtId="164" fontId="47" fillId="0" borderId="1" xfId="0" applyFont="1" applyBorder="1" applyAlignment="1">
      <alignment horizontal="center" wrapText="1"/>
    </xf>
    <xf numFmtId="164" fontId="47" fillId="0" borderId="1" xfId="0" applyFont="1" applyBorder="1" applyAlignment="1">
      <alignment horizontal="center" textRotation="90"/>
    </xf>
    <xf numFmtId="164" fontId="47" fillId="0" borderId="1" xfId="0" applyFont="1" applyBorder="1" applyAlignment="1">
      <alignment wrapText="1"/>
    </xf>
    <xf numFmtId="164" fontId="51" fillId="4" borderId="1" xfId="0" applyFont="1" applyFill="1" applyBorder="1" applyAlignment="1">
      <alignment textRotation="90"/>
    </xf>
    <xf numFmtId="164" fontId="51" fillId="8" borderId="1" xfId="0" applyFont="1" applyFill="1" applyBorder="1" applyAlignment="1">
      <alignment textRotation="90"/>
    </xf>
    <xf numFmtId="164" fontId="52" fillId="9" borderId="1" xfId="0" applyFont="1" applyFill="1" applyBorder="1" applyAlignment="1">
      <alignment horizontal="center" textRotation="90"/>
    </xf>
    <xf numFmtId="164" fontId="48" fillId="6" borderId="1" xfId="0" applyFont="1" applyFill="1" applyBorder="1" applyAlignment="1">
      <alignment/>
    </xf>
    <xf numFmtId="164" fontId="48" fillId="3" borderId="1" xfId="0" applyFont="1" applyFill="1" applyBorder="1" applyAlignment="1">
      <alignment horizontal="center"/>
    </xf>
    <xf numFmtId="164" fontId="49" fillId="0" borderId="1" xfId="0" applyFont="1" applyBorder="1" applyAlignment="1">
      <alignment horizontal="left"/>
    </xf>
    <xf numFmtId="164" fontId="49" fillId="0" borderId="1" xfId="0" applyFont="1" applyBorder="1" applyAlignment="1">
      <alignment/>
    </xf>
    <xf numFmtId="164" fontId="49" fillId="0" borderId="1" xfId="0" applyFont="1" applyBorder="1" applyAlignment="1">
      <alignment horizontal="center"/>
    </xf>
    <xf numFmtId="164" fontId="50" fillId="0" borderId="1" xfId="0" applyFont="1" applyBorder="1" applyAlignment="1">
      <alignment horizontal="center"/>
    </xf>
    <xf numFmtId="164" fontId="50" fillId="0" borderId="1" xfId="0" applyFont="1" applyBorder="1" applyAlignment="1">
      <alignment wrapText="1"/>
    </xf>
    <xf numFmtId="164" fontId="49" fillId="0" borderId="1" xfId="0" applyFont="1" applyBorder="1" applyAlignment="1">
      <alignment wrapText="1"/>
    </xf>
    <xf numFmtId="164" fontId="50" fillId="0" borderId="1" xfId="0" applyFont="1" applyBorder="1" applyAlignment="1">
      <alignment/>
    </xf>
    <xf numFmtId="164" fontId="48" fillId="7" borderId="1" xfId="0" applyFont="1" applyFill="1" applyBorder="1" applyAlignment="1">
      <alignment horizontal="center"/>
    </xf>
    <xf numFmtId="164" fontId="0" fillId="0" borderId="0" xfId="0" applyFill="1" applyAlignment="1" quotePrefix="1">
      <alignment vertical="center" wrapText="1"/>
    </xf>
    <xf numFmtId="167" fontId="24" fillId="5" borderId="0" xfId="0" applyNumberFormat="1" applyFont="1" applyFill="1" applyBorder="1" applyAlignment="1">
      <alignment horizontal="center"/>
    </xf>
    <xf numFmtId="164" fontId="55" fillId="0" borderId="0" xfId="0" applyFont="1" applyBorder="1" applyAlignment="1">
      <alignment/>
    </xf>
    <xf numFmtId="167" fontId="24" fillId="0" borderId="0" xfId="0" applyNumberFormat="1" applyFont="1" applyFill="1" applyBorder="1" applyAlignment="1">
      <alignment horizontal="center"/>
    </xf>
    <xf numFmtId="164" fontId="35" fillId="0" borderId="9" xfId="0" applyFont="1" applyBorder="1" applyAlignment="1">
      <alignment horizontal="center" vertical="top" wrapText="1"/>
    </xf>
    <xf numFmtId="164" fontId="35" fillId="0" borderId="5" xfId="0" applyFont="1" applyBorder="1" applyAlignment="1">
      <alignment horizontal="center" vertical="top" wrapText="1"/>
    </xf>
    <xf numFmtId="164" fontId="35" fillId="0" borderId="8" xfId="0" applyFont="1" applyBorder="1" applyAlignment="1">
      <alignment horizontal="center" vertical="top" wrapText="1"/>
    </xf>
    <xf numFmtId="15" fontId="10" fillId="2" borderId="1" xfId="0" applyNumberFormat="1" applyFont="1" applyFill="1" applyBorder="1" applyAlignment="1">
      <alignment horizontal="center"/>
    </xf>
    <xf numFmtId="164" fontId="10" fillId="2" borderId="1" xfId="0" applyFont="1" applyFill="1" applyBorder="1" applyAlignment="1">
      <alignment horizontal="center"/>
    </xf>
    <xf numFmtId="164" fontId="35" fillId="0" borderId="3" xfId="0" applyFont="1" applyBorder="1" applyAlignment="1">
      <alignment horizontal="center" vertical="top" wrapText="1"/>
    </xf>
    <xf numFmtId="164" fontId="35" fillId="0" borderId="4" xfId="0" applyFont="1" applyBorder="1" applyAlignment="1">
      <alignment horizontal="center" vertical="top" wrapText="1"/>
    </xf>
    <xf numFmtId="164" fontId="37" fillId="0" borderId="12" xfId="0" applyFont="1" applyBorder="1" applyAlignment="1">
      <alignment horizontal="center" vertical="center" wrapText="1"/>
    </xf>
    <xf numFmtId="164" fontId="36" fillId="0" borderId="13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9" fillId="0" borderId="12" xfId="0" applyFont="1" applyBorder="1" applyAlignment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164" fontId="39" fillId="0" borderId="4" xfId="0" applyFont="1" applyBorder="1" applyAlignment="1">
      <alignment horizontal="center" vertical="center" wrapText="1"/>
    </xf>
    <xf numFmtId="164" fontId="39" fillId="0" borderId="5" xfId="0" applyFont="1" applyBorder="1" applyAlignment="1">
      <alignment horizontal="center" vertical="center" wrapText="1"/>
    </xf>
    <xf numFmtId="164" fontId="39" fillId="0" borderId="9" xfId="0" applyFont="1" applyBorder="1" applyAlignment="1">
      <alignment horizontal="center" vertical="center" wrapText="1"/>
    </xf>
    <xf numFmtId="164" fontId="39" fillId="0" borderId="10" xfId="0" applyFont="1" applyBorder="1" applyAlignment="1">
      <alignment horizontal="center" vertical="center" wrapText="1"/>
    </xf>
    <xf numFmtId="164" fontId="40" fillId="0" borderId="12" xfId="0" applyFont="1" applyBorder="1" applyAlignment="1" quotePrefix="1">
      <alignment horizontal="center" vertical="center" wrapText="1"/>
    </xf>
    <xf numFmtId="164" fontId="40" fillId="0" borderId="13" xfId="0" applyFont="1" applyBorder="1" applyAlignment="1" quotePrefix="1">
      <alignment horizontal="center" vertical="center" wrapText="1"/>
    </xf>
    <xf numFmtId="164" fontId="40" fillId="0" borderId="2" xfId="0" applyFont="1" applyBorder="1" applyAlignment="1" quotePrefix="1">
      <alignment horizontal="center" vertical="center" wrapText="1"/>
    </xf>
    <xf numFmtId="164" fontId="10" fillId="3" borderId="14" xfId="0" applyFont="1" applyFill="1" applyBorder="1" applyAlignment="1">
      <alignment horizontal="center"/>
    </xf>
    <xf numFmtId="164" fontId="10" fillId="3" borderId="15" xfId="0" applyFont="1" applyFill="1" applyBorder="1" applyAlignment="1">
      <alignment horizontal="center"/>
    </xf>
    <xf numFmtId="164" fontId="10" fillId="3" borderId="11" xfId="0" applyFont="1" applyFill="1" applyBorder="1" applyAlignment="1">
      <alignment horizontal="center"/>
    </xf>
    <xf numFmtId="164" fontId="10" fillId="2" borderId="14" xfId="0" applyFont="1" applyFill="1" applyBorder="1" applyAlignment="1">
      <alignment horizontal="center" wrapText="1"/>
    </xf>
    <xf numFmtId="164" fontId="10" fillId="2" borderId="15" xfId="0" applyFont="1" applyFill="1" applyBorder="1" applyAlignment="1">
      <alignment horizontal="center" wrapText="1"/>
    </xf>
    <xf numFmtId="164" fontId="10" fillId="2" borderId="11" xfId="0" applyFont="1" applyFill="1" applyBorder="1" applyAlignment="1">
      <alignment horizontal="center" wrapText="1"/>
    </xf>
    <xf numFmtId="164" fontId="33" fillId="0" borderId="15" xfId="0" applyFont="1" applyBorder="1" applyAlignment="1">
      <alignment horizontal="center" wrapText="1"/>
    </xf>
    <xf numFmtId="164" fontId="33" fillId="0" borderId="11" xfId="0" applyFont="1" applyBorder="1" applyAlignment="1">
      <alignment horizontal="center" wrapText="1"/>
    </xf>
    <xf numFmtId="164" fontId="0" fillId="0" borderId="15" xfId="0" applyBorder="1" applyAlignment="1">
      <alignment horizontal="center" wrapText="1"/>
    </xf>
    <xf numFmtId="164" fontId="0" fillId="0" borderId="11" xfId="0" applyBorder="1" applyAlignment="1">
      <alignment horizontal="center" wrapText="1"/>
    </xf>
    <xf numFmtId="164" fontId="35" fillId="0" borderId="10" xfId="0" applyFont="1" applyBorder="1" applyAlignment="1">
      <alignment horizontal="center" vertical="top" wrapText="1"/>
    </xf>
    <xf numFmtId="164" fontId="34" fillId="4" borderId="3" xfId="0" applyFont="1" applyFill="1" applyBorder="1" applyAlignment="1">
      <alignment horizontal="center" wrapText="1"/>
    </xf>
    <xf numFmtId="164" fontId="36" fillId="4" borderId="4" xfId="0" applyFont="1" applyFill="1" applyBorder="1" applyAlignment="1">
      <alignment horizontal="center" wrapText="1"/>
    </xf>
    <xf numFmtId="164" fontId="36" fillId="4" borderId="5" xfId="0" applyFont="1" applyFill="1" applyBorder="1" applyAlignment="1">
      <alignment horizontal="center" wrapText="1"/>
    </xf>
    <xf numFmtId="164" fontId="36" fillId="4" borderId="8" xfId="0" applyFont="1" applyFill="1" applyBorder="1" applyAlignment="1">
      <alignment horizontal="center" wrapText="1"/>
    </xf>
    <xf numFmtId="164" fontId="36" fillId="4" borderId="9" xfId="0" applyFont="1" applyFill="1" applyBorder="1" applyAlignment="1">
      <alignment horizontal="center" wrapText="1"/>
    </xf>
    <xf numFmtId="164" fontId="36" fillId="4" borderId="10" xfId="0" applyFont="1" applyFill="1" applyBorder="1" applyAlignment="1">
      <alignment horizontal="center" wrapText="1"/>
    </xf>
    <xf numFmtId="164" fontId="0" fillId="0" borderId="13" xfId="0" applyBorder="1" applyAlignment="1">
      <alignment horizontal="center" vertical="center" wrapText="1"/>
    </xf>
    <xf numFmtId="164" fontId="40" fillId="0" borderId="5" xfId="0" applyFont="1" applyBorder="1" applyAlignment="1">
      <alignment horizontal="center" vertical="center" wrapText="1"/>
    </xf>
    <xf numFmtId="164" fontId="0" fillId="0" borderId="7" xfId="0" applyBorder="1" applyAlignment="1">
      <alignment horizontal="center" vertical="center" wrapText="1"/>
    </xf>
    <xf numFmtId="164" fontId="0" fillId="0" borderId="10" xfId="0" applyBorder="1" applyAlignment="1">
      <alignment horizontal="center" vertical="center" wrapText="1"/>
    </xf>
    <xf numFmtId="164" fontId="35" fillId="0" borderId="3" xfId="0" applyFont="1" applyBorder="1" applyAlignment="1" quotePrefix="1">
      <alignment horizontal="center" vertical="center" wrapText="1"/>
    </xf>
    <xf numFmtId="164" fontId="35" fillId="0" borderId="4" xfId="0" applyFont="1" applyBorder="1" applyAlignment="1" quotePrefix="1">
      <alignment horizontal="center" vertical="center" wrapText="1"/>
    </xf>
    <xf numFmtId="164" fontId="35" fillId="0" borderId="5" xfId="0" applyFont="1" applyBorder="1" applyAlignment="1" quotePrefix="1">
      <alignment horizontal="center" vertical="center" wrapText="1"/>
    </xf>
    <xf numFmtId="164" fontId="35" fillId="0" borderId="6" xfId="0" applyFont="1" applyBorder="1" applyAlignment="1" quotePrefix="1">
      <alignment horizontal="center" vertical="center" wrapText="1"/>
    </xf>
    <xf numFmtId="164" fontId="35" fillId="0" borderId="0" xfId="0" applyFont="1" applyBorder="1" applyAlignment="1" quotePrefix="1">
      <alignment horizontal="center" vertical="center" wrapText="1"/>
    </xf>
    <xf numFmtId="164" fontId="35" fillId="0" borderId="7" xfId="0" applyFont="1" applyBorder="1" applyAlignment="1" quotePrefix="1">
      <alignment horizontal="center" vertical="center" wrapText="1"/>
    </xf>
    <xf numFmtId="164" fontId="35" fillId="0" borderId="8" xfId="0" applyFont="1" applyBorder="1" applyAlignment="1" quotePrefix="1">
      <alignment horizontal="center" vertical="center" wrapText="1"/>
    </xf>
    <xf numFmtId="164" fontId="35" fillId="0" borderId="9" xfId="0" applyFont="1" applyBorder="1" applyAlignment="1" quotePrefix="1">
      <alignment horizontal="center" vertical="center" wrapText="1"/>
    </xf>
    <xf numFmtId="164" fontId="35" fillId="0" borderId="10" xfId="0" applyFont="1" applyBorder="1" applyAlignment="1" quotePrefix="1">
      <alignment horizontal="center" vertical="center" wrapText="1"/>
    </xf>
    <xf numFmtId="164" fontId="10" fillId="0" borderId="6" xfId="0" applyFont="1" applyFill="1" applyBorder="1" applyAlignment="1">
      <alignment horizontal="center" vertical="center" wrapText="1"/>
    </xf>
    <xf numFmtId="164" fontId="10" fillId="0" borderId="8" xfId="0" applyFont="1" applyFill="1" applyBorder="1" applyAlignment="1">
      <alignment horizontal="center" vertical="center" wrapText="1"/>
    </xf>
    <xf numFmtId="164" fontId="38" fillId="0" borderId="3" xfId="0" applyFont="1" applyBorder="1" applyAlignment="1">
      <alignment horizontal="center" vertical="center" wrapText="1"/>
    </xf>
    <xf numFmtId="164" fontId="0" fillId="0" borderId="5" xfId="0" applyBorder="1" applyAlignment="1">
      <alignment horizontal="center" vertical="center" wrapText="1"/>
    </xf>
    <xf numFmtId="164" fontId="0" fillId="0" borderId="6" xfId="0" applyBorder="1" applyAlignment="1">
      <alignment horizontal="center" vertical="center" wrapText="1"/>
    </xf>
    <xf numFmtId="164" fontId="0" fillId="0" borderId="8" xfId="0" applyBorder="1" applyAlignment="1">
      <alignment horizontal="center" vertical="center" wrapText="1"/>
    </xf>
    <xf numFmtId="164" fontId="37" fillId="0" borderId="13" xfId="0" applyFont="1" applyBorder="1" applyAlignment="1">
      <alignment horizontal="center" vertical="center" wrapText="1"/>
    </xf>
    <xf numFmtId="164" fontId="37" fillId="0" borderId="2" xfId="0" applyFont="1" applyBorder="1" applyAlignment="1">
      <alignment horizontal="center" vertical="center" wrapText="1"/>
    </xf>
    <xf numFmtId="164" fontId="35" fillId="0" borderId="3" xfId="0" applyFont="1" applyBorder="1" applyAlignment="1">
      <alignment horizontal="center" vertical="center" wrapText="1"/>
    </xf>
    <xf numFmtId="164" fontId="35" fillId="0" borderId="4" xfId="0" applyFont="1" applyBorder="1" applyAlignment="1">
      <alignment horizontal="center" vertical="center" wrapText="1"/>
    </xf>
    <xf numFmtId="164" fontId="35" fillId="0" borderId="5" xfId="0" applyFont="1" applyBorder="1" applyAlignment="1">
      <alignment horizontal="center" vertical="center" wrapText="1"/>
    </xf>
    <xf numFmtId="164" fontId="35" fillId="0" borderId="6" xfId="0" applyFont="1" applyBorder="1" applyAlignment="1">
      <alignment horizontal="center" vertical="center" wrapText="1"/>
    </xf>
    <xf numFmtId="164" fontId="35" fillId="0" borderId="0" xfId="0" applyFont="1" applyBorder="1" applyAlignment="1">
      <alignment horizontal="center" vertical="center" wrapText="1"/>
    </xf>
    <xf numFmtId="164" fontId="35" fillId="0" borderId="7" xfId="0" applyFont="1" applyBorder="1" applyAlignment="1">
      <alignment horizontal="center" vertical="center" wrapText="1"/>
    </xf>
    <xf numFmtId="164" fontId="35" fillId="0" borderId="8" xfId="0" applyFont="1" applyBorder="1" applyAlignment="1">
      <alignment horizontal="center" vertical="center" wrapText="1"/>
    </xf>
    <xf numFmtId="164" fontId="35" fillId="0" borderId="9" xfId="0" applyFont="1" applyBorder="1" applyAlignment="1">
      <alignment horizontal="center" vertical="center" wrapText="1"/>
    </xf>
    <xf numFmtId="164" fontId="35" fillId="0" borderId="10" xfId="0" applyFont="1" applyBorder="1" applyAlignment="1">
      <alignment horizontal="center" vertical="center" wrapText="1"/>
    </xf>
    <xf numFmtId="164" fontId="10" fillId="3" borderId="12" xfId="0" applyFont="1" applyFill="1" applyBorder="1" applyAlignment="1">
      <alignment horizontal="center" vertical="center" wrapText="1"/>
    </xf>
    <xf numFmtId="164" fontId="10" fillId="3" borderId="13" xfId="0" applyFont="1" applyFill="1" applyBorder="1" applyAlignment="1">
      <alignment horizontal="center" vertical="center" wrapText="1"/>
    </xf>
    <xf numFmtId="164" fontId="10" fillId="3" borderId="2" xfId="0" applyFont="1" applyFill="1" applyBorder="1" applyAlignment="1">
      <alignment horizontal="center" vertical="center" wrapText="1"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10" xfId="0" applyBorder="1" applyAlignment="1">
      <alignment/>
    </xf>
    <xf numFmtId="164" fontId="40" fillId="0" borderId="12" xfId="0" applyFont="1" applyBorder="1" applyAlignment="1">
      <alignment horizontal="center" vertical="center" wrapText="1"/>
    </xf>
    <xf numFmtId="164" fontId="10" fillId="10" borderId="14" xfId="0" applyFont="1" applyFill="1" applyBorder="1" applyAlignment="1">
      <alignment horizontal="center" wrapText="1"/>
    </xf>
    <xf numFmtId="164" fontId="10" fillId="10" borderId="15" xfId="0" applyFont="1" applyFill="1" applyBorder="1" applyAlignment="1">
      <alignment horizontal="center" wrapText="1"/>
    </xf>
    <xf numFmtId="164" fontId="10" fillId="10" borderId="11" xfId="0" applyFont="1" applyFill="1" applyBorder="1" applyAlignment="1">
      <alignment horizontal="center" wrapText="1"/>
    </xf>
    <xf numFmtId="164" fontId="10" fillId="10" borderId="14" xfId="0" applyFont="1" applyFill="1" applyBorder="1" applyAlignment="1">
      <alignment horizontal="center" vertical="center" wrapText="1"/>
    </xf>
    <xf numFmtId="164" fontId="33" fillId="0" borderId="15" xfId="0" applyFont="1" applyBorder="1" applyAlignment="1">
      <alignment horizontal="center" vertical="center" wrapText="1"/>
    </xf>
    <xf numFmtId="164" fontId="33" fillId="0" borderId="11" xfId="0" applyFont="1" applyBorder="1" applyAlignment="1">
      <alignment horizontal="center" vertical="center" wrapText="1"/>
    </xf>
    <xf numFmtId="164" fontId="0" fillId="0" borderId="15" xfId="0" applyBorder="1" applyAlignment="1">
      <alignment horizontal="center" vertical="center" wrapText="1"/>
    </xf>
    <xf numFmtId="164" fontId="0" fillId="0" borderId="11" xfId="0" applyBorder="1" applyAlignment="1">
      <alignment horizontal="center" vertical="center" wrapText="1"/>
    </xf>
    <xf numFmtId="164" fontId="10" fillId="11" borderId="14" xfId="0" applyFont="1" applyFill="1" applyBorder="1" applyAlignment="1">
      <alignment horizontal="center" wrapText="1"/>
    </xf>
    <xf numFmtId="164" fontId="10" fillId="11" borderId="15" xfId="0" applyFont="1" applyFill="1" applyBorder="1" applyAlignment="1">
      <alignment horizontal="center" wrapText="1"/>
    </xf>
    <xf numFmtId="164" fontId="10" fillId="11" borderId="11" xfId="0" applyFont="1" applyFill="1" applyBorder="1" applyAlignment="1">
      <alignment horizontal="center" wrapText="1"/>
    </xf>
    <xf numFmtId="164" fontId="10" fillId="11" borderId="14" xfId="0" applyFont="1" applyFill="1" applyBorder="1" applyAlignment="1">
      <alignment horizontal="center" vertical="center" wrapText="1"/>
    </xf>
    <xf numFmtId="164" fontId="41" fillId="0" borderId="5" xfId="0" applyFont="1" applyBorder="1" applyAlignment="1">
      <alignment horizontal="center" vertical="center" wrapText="1"/>
    </xf>
    <xf numFmtId="164" fontId="0" fillId="0" borderId="4" xfId="0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37" fillId="0" borderId="3" xfId="0" applyFont="1" applyBorder="1" applyAlignment="1">
      <alignment horizontal="center" vertical="center" wrapText="1"/>
    </xf>
    <xf numFmtId="164" fontId="37" fillId="0" borderId="6" xfId="0" applyFont="1" applyBorder="1" applyAlignment="1">
      <alignment horizontal="center" vertical="center" wrapText="1"/>
    </xf>
    <xf numFmtId="164" fontId="37" fillId="0" borderId="8" xfId="0" applyFont="1" applyBorder="1" applyAlignment="1">
      <alignment horizontal="center" vertical="center" wrapText="1"/>
    </xf>
    <xf numFmtId="164" fontId="40" fillId="0" borderId="3" xfId="0" applyFont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/>
    </xf>
    <xf numFmtId="164" fontId="36" fillId="0" borderId="8" xfId="0" applyFont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10" fillId="0" borderId="7" xfId="0" applyFont="1" applyFill="1" applyBorder="1" applyAlignment="1">
      <alignment horizontal="center" vertical="center" wrapText="1"/>
    </xf>
    <xf numFmtId="164" fontId="10" fillId="3" borderId="1" xfId="0" applyFont="1" applyFill="1" applyBorder="1" applyAlignment="1">
      <alignment horizontal="center" vertical="center" wrapText="1"/>
    </xf>
    <xf numFmtId="164" fontId="35" fillId="0" borderId="14" xfId="0" applyFont="1" applyBorder="1" applyAlignment="1">
      <alignment horizontal="center" vertical="center" wrapText="1"/>
    </xf>
    <xf numFmtId="164" fontId="40" fillId="0" borderId="6" xfId="0" applyFont="1" applyBorder="1" applyAlignment="1">
      <alignment horizontal="center" vertical="center" wrapText="1"/>
    </xf>
    <xf numFmtId="164" fontId="40" fillId="0" borderId="7" xfId="0" applyFont="1" applyBorder="1" applyAlignment="1">
      <alignment horizontal="center" vertical="center" wrapText="1"/>
    </xf>
    <xf numFmtId="164" fontId="40" fillId="0" borderId="8" xfId="0" applyFont="1" applyBorder="1" applyAlignment="1">
      <alignment horizontal="center" vertical="center" wrapText="1"/>
    </xf>
    <xf numFmtId="164" fontId="40" fillId="0" borderId="10" xfId="0" applyFont="1" applyBorder="1" applyAlignment="1">
      <alignment horizontal="center" vertical="center" wrapText="1"/>
    </xf>
    <xf numFmtId="164" fontId="37" fillId="0" borderId="4" xfId="0" applyFont="1" applyBorder="1" applyAlignment="1">
      <alignment horizontal="center" vertical="center" wrapText="1"/>
    </xf>
    <xf numFmtId="164" fontId="37" fillId="0" borderId="5" xfId="0" applyFont="1" applyBorder="1" applyAlignment="1">
      <alignment horizontal="center" vertical="center" wrapText="1"/>
    </xf>
    <xf numFmtId="164" fontId="37" fillId="0" borderId="9" xfId="0" applyFont="1" applyBorder="1" applyAlignment="1">
      <alignment horizontal="center" vertical="center" wrapText="1"/>
    </xf>
    <xf numFmtId="164" fontId="37" fillId="0" borderId="10" xfId="0" applyFont="1" applyBorder="1" applyAlignment="1">
      <alignment horizontal="center" vertical="center" wrapText="1"/>
    </xf>
    <xf numFmtId="164" fontId="37" fillId="4" borderId="3" xfId="0" applyFont="1" applyFill="1" applyBorder="1" applyAlignment="1">
      <alignment horizontal="center" vertical="center" wrapText="1"/>
    </xf>
    <xf numFmtId="164" fontId="37" fillId="4" borderId="4" xfId="0" applyFont="1" applyFill="1" applyBorder="1" applyAlignment="1">
      <alignment horizontal="center" vertical="center" wrapText="1"/>
    </xf>
    <xf numFmtId="164" fontId="37" fillId="4" borderId="5" xfId="0" applyFont="1" applyFill="1" applyBorder="1" applyAlignment="1">
      <alignment horizontal="center" vertical="center" wrapText="1"/>
    </xf>
    <xf numFmtId="164" fontId="37" fillId="4" borderId="6" xfId="0" applyFont="1" applyFill="1" applyBorder="1" applyAlignment="1">
      <alignment horizontal="center" vertical="center" wrapText="1"/>
    </xf>
    <xf numFmtId="164" fontId="37" fillId="4" borderId="0" xfId="0" applyFont="1" applyFill="1" applyBorder="1" applyAlignment="1">
      <alignment horizontal="center" vertical="center" wrapText="1"/>
    </xf>
    <xf numFmtId="164" fontId="37" fillId="4" borderId="7" xfId="0" applyFont="1" applyFill="1" applyBorder="1" applyAlignment="1">
      <alignment horizontal="center" vertical="center" wrapText="1"/>
    </xf>
    <xf numFmtId="164" fontId="37" fillId="4" borderId="8" xfId="0" applyFont="1" applyFill="1" applyBorder="1" applyAlignment="1">
      <alignment horizontal="center" vertical="center" wrapText="1"/>
    </xf>
    <xf numFmtId="164" fontId="37" fillId="4" borderId="9" xfId="0" applyFont="1" applyFill="1" applyBorder="1" applyAlignment="1">
      <alignment horizontal="center" vertical="center" wrapText="1"/>
    </xf>
    <xf numFmtId="164" fontId="37" fillId="4" borderId="10" xfId="0" applyFont="1" applyFill="1" applyBorder="1" applyAlignment="1">
      <alignment horizontal="center" vertical="center" wrapText="1"/>
    </xf>
    <xf numFmtId="164" fontId="10" fillId="11" borderId="3" xfId="0" applyFont="1" applyFill="1" applyBorder="1" applyAlignment="1">
      <alignment horizontal="center" vertical="center" wrapText="1"/>
    </xf>
    <xf numFmtId="164" fontId="39" fillId="0" borderId="12" xfId="0" applyFont="1" applyFill="1" applyBorder="1" applyAlignment="1">
      <alignment horizontal="center" vertical="center" wrapText="1"/>
    </xf>
    <xf numFmtId="164" fontId="38" fillId="0" borderId="12" xfId="0" applyFont="1" applyBorder="1" applyAlignment="1">
      <alignment horizontal="center" vertical="center" wrapText="1"/>
    </xf>
    <xf numFmtId="164" fontId="38" fillId="0" borderId="13" xfId="0" applyFont="1" applyBorder="1" applyAlignment="1">
      <alignment horizontal="center" vertical="center" wrapText="1"/>
    </xf>
    <xf numFmtId="164" fontId="38" fillId="0" borderId="2" xfId="0" applyFont="1" applyBorder="1" applyAlignment="1">
      <alignment horizontal="center" vertical="center" wrapText="1"/>
    </xf>
    <xf numFmtId="164" fontId="38" fillId="0" borderId="5" xfId="0" applyFont="1" applyBorder="1" applyAlignment="1">
      <alignment horizontal="center" vertical="center" wrapText="1"/>
    </xf>
    <xf numFmtId="164" fontId="38" fillId="0" borderId="6" xfId="0" applyFont="1" applyBorder="1" applyAlignment="1">
      <alignment horizontal="center" vertical="center" wrapText="1"/>
    </xf>
    <xf numFmtId="164" fontId="38" fillId="0" borderId="7" xfId="0" applyFont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 wrapText="1"/>
    </xf>
    <xf numFmtId="164" fontId="38" fillId="0" borderId="10" xfId="0" applyFont="1" applyBorder="1" applyAlignment="1">
      <alignment horizontal="center" vertical="center" wrapText="1"/>
    </xf>
    <xf numFmtId="164" fontId="54" fillId="0" borderId="6" xfId="0" applyFont="1" applyBorder="1" applyAlignment="1">
      <alignment horizontal="center" vertical="center" wrapText="1"/>
    </xf>
    <xf numFmtId="164" fontId="54" fillId="0" borderId="8" xfId="0" applyFont="1" applyBorder="1" applyAlignment="1">
      <alignment horizontal="center" vertical="center" wrapText="1"/>
    </xf>
    <xf numFmtId="164" fontId="34" fillId="0" borderId="3" xfId="0" applyFont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 wrapText="1"/>
    </xf>
    <xf numFmtId="164" fontId="0" fillId="0" borderId="6" xfId="0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8" xfId="0" applyFont="1" applyBorder="1" applyAlignment="1">
      <alignment horizontal="center" vertical="center" wrapText="1"/>
    </xf>
    <xf numFmtId="164" fontId="0" fillId="0" borderId="9" xfId="0" applyFont="1" applyBorder="1" applyAlignment="1">
      <alignment horizontal="center" vertical="center" wrapText="1"/>
    </xf>
    <xf numFmtId="164" fontId="35" fillId="4" borderId="3" xfId="0" applyFont="1" applyFill="1" applyBorder="1" applyAlignment="1">
      <alignment horizontal="center" vertical="top" wrapText="1"/>
    </xf>
    <xf numFmtId="164" fontId="35" fillId="4" borderId="4" xfId="0" applyFont="1" applyFill="1" applyBorder="1" applyAlignment="1">
      <alignment horizontal="center" vertical="top" wrapText="1"/>
    </xf>
    <xf numFmtId="164" fontId="35" fillId="4" borderId="5" xfId="0" applyFont="1" applyFill="1" applyBorder="1" applyAlignment="1">
      <alignment horizontal="center" vertical="top" wrapText="1"/>
    </xf>
    <xf numFmtId="164" fontId="35" fillId="4" borderId="8" xfId="0" applyFont="1" applyFill="1" applyBorder="1" applyAlignment="1">
      <alignment horizontal="center" vertical="top" wrapText="1"/>
    </xf>
    <xf numFmtId="164" fontId="35" fillId="4" borderId="9" xfId="0" applyFont="1" applyFill="1" applyBorder="1" applyAlignment="1">
      <alignment horizontal="center" vertical="top" wrapText="1"/>
    </xf>
    <xf numFmtId="164" fontId="35" fillId="4" borderId="10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tabSelected="1" zoomScale="50" zoomScaleNormal="50" workbookViewId="0" topLeftCell="A1">
      <selection activeCell="A1" sqref="A1"/>
    </sheetView>
  </sheetViews>
  <sheetFormatPr defaultColWidth="8.796875" defaultRowHeight="15"/>
  <cols>
    <col min="1" max="1" width="16.3984375" style="0" customWidth="1"/>
    <col min="2" max="2" width="14.69921875" style="0" customWidth="1"/>
    <col min="3" max="19" width="8.796875" style="0" customWidth="1"/>
    <col min="20" max="20" width="15.296875" style="0" customWidth="1"/>
    <col min="21" max="21" width="3.3984375" style="0" bestFit="1" customWidth="1"/>
    <col min="22" max="23" width="4.296875" style="0" bestFit="1" customWidth="1"/>
  </cols>
  <sheetData>
    <row r="1" spans="1:18" ht="37.5">
      <c r="A1" s="36" t="s">
        <v>21</v>
      </c>
      <c r="O1" s="131"/>
      <c r="P1" s="120" t="s">
        <v>208</v>
      </c>
      <c r="Q1" s="161"/>
      <c r="R1" s="161"/>
    </row>
    <row r="2" ht="26.25">
      <c r="A2" s="34" t="s">
        <v>260</v>
      </c>
    </row>
    <row r="3" ht="26.25">
      <c r="A3" s="35" t="s">
        <v>116</v>
      </c>
    </row>
    <row r="5" spans="1:23" ht="20.25">
      <c r="A5" s="25" t="s">
        <v>115</v>
      </c>
      <c r="B5" s="61">
        <v>36905</v>
      </c>
      <c r="C5" s="168">
        <f>B5+1</f>
        <v>36906</v>
      </c>
      <c r="D5" s="169"/>
      <c r="E5" s="169"/>
      <c r="F5" s="168">
        <v>36907</v>
      </c>
      <c r="G5" s="169"/>
      <c r="H5" s="169"/>
      <c r="I5" s="169"/>
      <c r="J5" s="168">
        <v>36908</v>
      </c>
      <c r="K5" s="169"/>
      <c r="L5" s="169"/>
      <c r="M5" s="169"/>
      <c r="N5" s="168">
        <v>36909</v>
      </c>
      <c r="O5" s="169"/>
      <c r="P5" s="169"/>
      <c r="Q5" s="168">
        <v>36910</v>
      </c>
      <c r="R5" s="169"/>
      <c r="S5" s="169"/>
      <c r="T5" s="25" t="s">
        <v>115</v>
      </c>
      <c r="U5" s="184" t="s">
        <v>156</v>
      </c>
      <c r="V5" s="185"/>
      <c r="W5" s="186"/>
    </row>
    <row r="6" spans="1:23" ht="20.25" customHeight="1">
      <c r="A6" s="25" t="s">
        <v>48</v>
      </c>
      <c r="B6" s="99" t="s">
        <v>65</v>
      </c>
      <c r="C6" s="187" t="s">
        <v>49</v>
      </c>
      <c r="D6" s="188"/>
      <c r="E6" s="189"/>
      <c r="F6" s="187" t="s">
        <v>50</v>
      </c>
      <c r="G6" s="190"/>
      <c r="H6" s="190"/>
      <c r="I6" s="191"/>
      <c r="J6" s="187" t="s">
        <v>51</v>
      </c>
      <c r="K6" s="192"/>
      <c r="L6" s="192"/>
      <c r="M6" s="193"/>
      <c r="N6" s="187" t="s">
        <v>52</v>
      </c>
      <c r="O6" s="188"/>
      <c r="P6" s="189"/>
      <c r="Q6" s="187" t="s">
        <v>53</v>
      </c>
      <c r="R6" s="188"/>
      <c r="S6" s="189"/>
      <c r="T6" s="25" t="s">
        <v>48</v>
      </c>
      <c r="U6" s="184" t="s">
        <v>207</v>
      </c>
      <c r="V6" s="185"/>
      <c r="W6" s="186"/>
    </row>
    <row r="7" spans="1:23" ht="20.25" customHeight="1">
      <c r="A7" s="100" t="s">
        <v>77</v>
      </c>
      <c r="B7" s="101"/>
      <c r="C7" s="170" t="s">
        <v>197</v>
      </c>
      <c r="D7" s="171"/>
      <c r="E7" s="166"/>
      <c r="F7" s="195"/>
      <c r="G7" s="196"/>
      <c r="H7" s="196"/>
      <c r="I7" s="197"/>
      <c r="J7" s="102"/>
      <c r="K7" s="103"/>
      <c r="L7" s="103"/>
      <c r="M7" s="104"/>
      <c r="N7" s="170" t="s">
        <v>198</v>
      </c>
      <c r="O7" s="171"/>
      <c r="P7" s="166"/>
      <c r="Q7" s="303"/>
      <c r="R7" s="304"/>
      <c r="S7" s="305"/>
      <c r="T7" s="100" t="s">
        <v>77</v>
      </c>
      <c r="U7" s="214">
        <v>0</v>
      </c>
      <c r="V7" s="83"/>
      <c r="W7" s="89"/>
    </row>
    <row r="8" spans="1:23" ht="20.25">
      <c r="A8" s="100" t="s">
        <v>79</v>
      </c>
      <c r="B8" s="105"/>
      <c r="C8" s="167"/>
      <c r="D8" s="165"/>
      <c r="E8" s="194"/>
      <c r="F8" s="198"/>
      <c r="G8" s="199"/>
      <c r="H8" s="199"/>
      <c r="I8" s="200"/>
      <c r="J8" s="106"/>
      <c r="K8" s="107"/>
      <c r="L8" s="107"/>
      <c r="M8" s="108"/>
      <c r="N8" s="167"/>
      <c r="O8" s="165"/>
      <c r="P8" s="194"/>
      <c r="Q8" s="306"/>
      <c r="R8" s="307"/>
      <c r="S8" s="308"/>
      <c r="T8" s="100" t="s">
        <v>79</v>
      </c>
      <c r="U8" s="215"/>
      <c r="V8" s="83"/>
      <c r="W8" s="89"/>
    </row>
    <row r="9" spans="1:23" ht="20.25" customHeight="1">
      <c r="A9" s="26" t="s">
        <v>80</v>
      </c>
      <c r="B9" s="105"/>
      <c r="C9" s="205" t="s">
        <v>203</v>
      </c>
      <c r="D9" s="206"/>
      <c r="E9" s="207"/>
      <c r="F9" s="172" t="s">
        <v>199</v>
      </c>
      <c r="G9" s="216" t="s">
        <v>200</v>
      </c>
      <c r="H9" s="234"/>
      <c r="I9" s="239" t="s">
        <v>202</v>
      </c>
      <c r="J9" s="172" t="s">
        <v>199</v>
      </c>
      <c r="K9" s="175" t="s">
        <v>255</v>
      </c>
      <c r="L9" s="216" t="s">
        <v>200</v>
      </c>
      <c r="M9" s="217"/>
      <c r="N9" s="172" t="s">
        <v>199</v>
      </c>
      <c r="O9" s="175" t="s">
        <v>255</v>
      </c>
      <c r="P9" s="202" t="s">
        <v>201</v>
      </c>
      <c r="Q9" s="222" t="s">
        <v>206</v>
      </c>
      <c r="R9" s="223"/>
      <c r="S9" s="224"/>
      <c r="T9" s="92" t="s">
        <v>80</v>
      </c>
      <c r="U9" s="231">
        <v>1</v>
      </c>
      <c r="V9" s="83"/>
      <c r="W9" s="89"/>
    </row>
    <row r="10" spans="1:23" ht="20.25">
      <c r="A10" s="26" t="s">
        <v>82</v>
      </c>
      <c r="B10" s="105"/>
      <c r="C10" s="208"/>
      <c r="D10" s="209"/>
      <c r="E10" s="210"/>
      <c r="F10" s="173"/>
      <c r="G10" s="235"/>
      <c r="H10" s="236"/>
      <c r="I10" s="173"/>
      <c r="J10" s="201"/>
      <c r="K10" s="201"/>
      <c r="L10" s="218"/>
      <c r="M10" s="203"/>
      <c r="N10" s="220"/>
      <c r="O10" s="201"/>
      <c r="P10" s="203"/>
      <c r="Q10" s="225"/>
      <c r="R10" s="226"/>
      <c r="S10" s="227"/>
      <c r="T10" s="92" t="s">
        <v>82</v>
      </c>
      <c r="U10" s="232"/>
      <c r="V10" s="83"/>
      <c r="W10" s="89"/>
    </row>
    <row r="11" spans="1:23" ht="20.25">
      <c r="A11" s="26" t="s">
        <v>83</v>
      </c>
      <c r="B11" s="105"/>
      <c r="C11" s="208"/>
      <c r="D11" s="209"/>
      <c r="E11" s="210"/>
      <c r="F11" s="173"/>
      <c r="G11" s="235"/>
      <c r="H11" s="236"/>
      <c r="I11" s="173"/>
      <c r="J11" s="201"/>
      <c r="K11" s="201"/>
      <c r="L11" s="218"/>
      <c r="M11" s="203"/>
      <c r="N11" s="220"/>
      <c r="O11" s="201"/>
      <c r="P11" s="203"/>
      <c r="Q11" s="225"/>
      <c r="R11" s="226"/>
      <c r="S11" s="227"/>
      <c r="T11" s="92" t="s">
        <v>83</v>
      </c>
      <c r="U11" s="232"/>
      <c r="V11" s="83"/>
      <c r="W11" s="89"/>
    </row>
    <row r="12" spans="1:23" ht="20.25">
      <c r="A12" s="26" t="s">
        <v>84</v>
      </c>
      <c r="B12" s="105"/>
      <c r="C12" s="211"/>
      <c r="D12" s="212"/>
      <c r="E12" s="213"/>
      <c r="F12" s="174"/>
      <c r="G12" s="237"/>
      <c r="H12" s="238"/>
      <c r="I12" s="174"/>
      <c r="J12" s="176"/>
      <c r="K12" s="176"/>
      <c r="L12" s="219"/>
      <c r="M12" s="204"/>
      <c r="N12" s="221"/>
      <c r="O12" s="176"/>
      <c r="P12" s="204"/>
      <c r="Q12" s="228"/>
      <c r="R12" s="229"/>
      <c r="S12" s="230"/>
      <c r="T12" s="92" t="s">
        <v>84</v>
      </c>
      <c r="U12" s="233"/>
      <c r="V12" s="83"/>
      <c r="W12" s="89"/>
    </row>
    <row r="13" spans="1:23" ht="20.25">
      <c r="A13" s="94" t="s">
        <v>54</v>
      </c>
      <c r="B13" s="105"/>
      <c r="C13" s="240" t="s">
        <v>55</v>
      </c>
      <c r="D13" s="241"/>
      <c r="E13" s="242"/>
      <c r="F13" s="243" t="s">
        <v>55</v>
      </c>
      <c r="G13" s="244"/>
      <c r="H13" s="244"/>
      <c r="I13" s="245"/>
      <c r="J13" s="243" t="s">
        <v>55</v>
      </c>
      <c r="K13" s="246"/>
      <c r="L13" s="246"/>
      <c r="M13" s="247"/>
      <c r="N13" s="240" t="s">
        <v>55</v>
      </c>
      <c r="O13" s="241"/>
      <c r="P13" s="242"/>
      <c r="Q13" s="240" t="s">
        <v>55</v>
      </c>
      <c r="R13" s="241"/>
      <c r="S13" s="242"/>
      <c r="T13" s="94" t="s">
        <v>54</v>
      </c>
      <c r="U13" s="90"/>
      <c r="V13" s="85"/>
      <c r="W13" s="89"/>
    </row>
    <row r="14" spans="1:23" ht="20.25" customHeight="1">
      <c r="A14" s="27" t="s">
        <v>85</v>
      </c>
      <c r="B14" s="105"/>
      <c r="C14" s="172" t="s">
        <v>199</v>
      </c>
      <c r="D14" s="181" t="s">
        <v>201</v>
      </c>
      <c r="E14" s="175" t="s">
        <v>255</v>
      </c>
      <c r="F14" s="172" t="s">
        <v>199</v>
      </c>
      <c r="G14" s="216" t="s">
        <v>200</v>
      </c>
      <c r="H14" s="290"/>
      <c r="I14" s="252" t="s">
        <v>256</v>
      </c>
      <c r="J14" s="172" t="s">
        <v>199</v>
      </c>
      <c r="K14" s="175" t="s">
        <v>255</v>
      </c>
      <c r="L14" s="216" t="s">
        <v>200</v>
      </c>
      <c r="M14" s="290"/>
      <c r="N14" s="172" t="s">
        <v>199</v>
      </c>
      <c r="O14" s="175" t="s">
        <v>255</v>
      </c>
      <c r="P14" s="259" t="s">
        <v>201</v>
      </c>
      <c r="Q14" s="297" t="s">
        <v>78</v>
      </c>
      <c r="R14" s="298"/>
      <c r="S14" s="298"/>
      <c r="T14" s="93" t="s">
        <v>85</v>
      </c>
      <c r="U14" s="231">
        <v>2</v>
      </c>
      <c r="V14" s="84"/>
      <c r="W14" s="89"/>
    </row>
    <row r="15" spans="1:23" ht="20.25">
      <c r="A15" s="27" t="s">
        <v>86</v>
      </c>
      <c r="B15" s="105"/>
      <c r="C15" s="173"/>
      <c r="D15" s="182"/>
      <c r="E15" s="173"/>
      <c r="F15" s="173"/>
      <c r="G15" s="291"/>
      <c r="H15" s="292"/>
      <c r="I15" s="203"/>
      <c r="J15" s="201"/>
      <c r="K15" s="173"/>
      <c r="L15" s="291"/>
      <c r="M15" s="292"/>
      <c r="N15" s="220"/>
      <c r="O15" s="173"/>
      <c r="P15" s="295"/>
      <c r="Q15" s="299"/>
      <c r="R15" s="300"/>
      <c r="S15" s="300"/>
      <c r="T15" s="93" t="s">
        <v>86</v>
      </c>
      <c r="U15" s="232"/>
      <c r="V15" s="84"/>
      <c r="W15" s="89"/>
    </row>
    <row r="16" spans="1:23" ht="20.25">
      <c r="A16" s="27" t="s">
        <v>87</v>
      </c>
      <c r="B16" s="105"/>
      <c r="C16" s="174"/>
      <c r="D16" s="183"/>
      <c r="E16" s="174"/>
      <c r="F16" s="174"/>
      <c r="G16" s="293"/>
      <c r="H16" s="294"/>
      <c r="I16" s="204"/>
      <c r="J16" s="176"/>
      <c r="K16" s="174"/>
      <c r="L16" s="293"/>
      <c r="M16" s="294"/>
      <c r="N16" s="221"/>
      <c r="O16" s="174"/>
      <c r="P16" s="296"/>
      <c r="Q16" s="301"/>
      <c r="R16" s="302"/>
      <c r="S16" s="302"/>
      <c r="T16" s="93" t="s">
        <v>87</v>
      </c>
      <c r="U16" s="233"/>
      <c r="V16" s="84"/>
      <c r="W16" s="89"/>
    </row>
    <row r="17" spans="1:23" ht="20.25">
      <c r="A17" s="28" t="s">
        <v>56</v>
      </c>
      <c r="B17" s="109"/>
      <c r="C17" s="248" t="s">
        <v>57</v>
      </c>
      <c r="D17" s="249"/>
      <c r="E17" s="250"/>
      <c r="F17" s="251" t="s">
        <v>57</v>
      </c>
      <c r="G17" s="244"/>
      <c r="H17" s="244"/>
      <c r="I17" s="245"/>
      <c r="J17" s="251" t="s">
        <v>57</v>
      </c>
      <c r="K17" s="246"/>
      <c r="L17" s="246"/>
      <c r="M17" s="247"/>
      <c r="N17" s="248" t="s">
        <v>57</v>
      </c>
      <c r="O17" s="249"/>
      <c r="P17" s="250"/>
      <c r="Q17" s="248" t="s">
        <v>57</v>
      </c>
      <c r="R17" s="249"/>
      <c r="S17" s="250"/>
      <c r="T17" s="28" t="s">
        <v>117</v>
      </c>
      <c r="U17" s="90"/>
      <c r="V17" s="85"/>
      <c r="W17" s="89"/>
    </row>
    <row r="18" spans="1:23" ht="20.25" customHeight="1">
      <c r="A18" s="27" t="s">
        <v>88</v>
      </c>
      <c r="B18" s="286" t="s">
        <v>78</v>
      </c>
      <c r="C18" s="172" t="s">
        <v>199</v>
      </c>
      <c r="D18" s="287" t="s">
        <v>257</v>
      </c>
      <c r="E18" s="175" t="s">
        <v>255</v>
      </c>
      <c r="F18" s="172" t="s">
        <v>199</v>
      </c>
      <c r="G18" s="259" t="s">
        <v>201</v>
      </c>
      <c r="H18" s="260"/>
      <c r="I18" s="175" t="s">
        <v>255</v>
      </c>
      <c r="J18" s="222" t="s">
        <v>204</v>
      </c>
      <c r="K18" s="253"/>
      <c r="L18" s="253"/>
      <c r="M18" s="217"/>
      <c r="N18" s="256" t="s">
        <v>199</v>
      </c>
      <c r="O18" s="216" t="s">
        <v>200</v>
      </c>
      <c r="P18" s="217"/>
      <c r="Q18" s="276"/>
      <c r="R18" s="277"/>
      <c r="S18" s="278"/>
      <c r="T18" s="93" t="s">
        <v>118</v>
      </c>
      <c r="U18" s="231">
        <v>3</v>
      </c>
      <c r="V18" s="83"/>
      <c r="W18" s="89"/>
    </row>
    <row r="19" spans="1:23" ht="20.25">
      <c r="A19" s="27" t="s">
        <v>89</v>
      </c>
      <c r="B19" s="201"/>
      <c r="C19" s="220"/>
      <c r="D19" s="288"/>
      <c r="E19" s="201"/>
      <c r="F19" s="173"/>
      <c r="G19" s="261"/>
      <c r="H19" s="262"/>
      <c r="I19" s="201"/>
      <c r="J19" s="218"/>
      <c r="K19" s="254"/>
      <c r="L19" s="254"/>
      <c r="M19" s="203"/>
      <c r="N19" s="257"/>
      <c r="O19" s="218"/>
      <c r="P19" s="203"/>
      <c r="Q19" s="279"/>
      <c r="R19" s="280"/>
      <c r="S19" s="281"/>
      <c r="T19" s="93" t="s">
        <v>119</v>
      </c>
      <c r="U19" s="232"/>
      <c r="V19" s="83"/>
      <c r="W19" s="89"/>
    </row>
    <row r="20" spans="1:23" ht="20.25">
      <c r="A20" s="27" t="s">
        <v>90</v>
      </c>
      <c r="B20" s="201"/>
      <c r="C20" s="220"/>
      <c r="D20" s="288"/>
      <c r="E20" s="201"/>
      <c r="F20" s="173"/>
      <c r="G20" s="261"/>
      <c r="H20" s="262"/>
      <c r="I20" s="201"/>
      <c r="J20" s="218"/>
      <c r="K20" s="254"/>
      <c r="L20" s="254"/>
      <c r="M20" s="203"/>
      <c r="N20" s="257"/>
      <c r="O20" s="218"/>
      <c r="P20" s="203"/>
      <c r="Q20" s="279"/>
      <c r="R20" s="280"/>
      <c r="S20" s="281"/>
      <c r="T20" s="93" t="s">
        <v>120</v>
      </c>
      <c r="U20" s="232"/>
      <c r="V20" s="84"/>
      <c r="W20" s="89"/>
    </row>
    <row r="21" spans="1:23" ht="20.25">
      <c r="A21" s="27" t="s">
        <v>91</v>
      </c>
      <c r="B21" s="201"/>
      <c r="C21" s="221"/>
      <c r="D21" s="289"/>
      <c r="E21" s="176"/>
      <c r="F21" s="174"/>
      <c r="G21" s="263"/>
      <c r="H21" s="264"/>
      <c r="I21" s="176"/>
      <c r="J21" s="219"/>
      <c r="K21" s="255"/>
      <c r="L21" s="255"/>
      <c r="M21" s="204"/>
      <c r="N21" s="258"/>
      <c r="O21" s="219"/>
      <c r="P21" s="204"/>
      <c r="Q21" s="279"/>
      <c r="R21" s="280"/>
      <c r="S21" s="281"/>
      <c r="T21" s="93" t="s">
        <v>121</v>
      </c>
      <c r="U21" s="233"/>
      <c r="V21" s="84"/>
      <c r="W21" s="89"/>
    </row>
    <row r="22" spans="1:23" ht="20.25">
      <c r="A22" s="28" t="s">
        <v>58</v>
      </c>
      <c r="B22" s="201"/>
      <c r="C22" s="240" t="s">
        <v>55</v>
      </c>
      <c r="D22" s="241"/>
      <c r="E22" s="242"/>
      <c r="F22" s="240" t="s">
        <v>55</v>
      </c>
      <c r="G22" s="190"/>
      <c r="H22" s="190"/>
      <c r="I22" s="191"/>
      <c r="J22" s="243" t="s">
        <v>55</v>
      </c>
      <c r="K22" s="246"/>
      <c r="L22" s="246"/>
      <c r="M22" s="247"/>
      <c r="N22" s="240" t="s">
        <v>55</v>
      </c>
      <c r="O22" s="241"/>
      <c r="P22" s="242"/>
      <c r="Q22" s="279"/>
      <c r="R22" s="280"/>
      <c r="S22" s="281"/>
      <c r="T22" s="28" t="s">
        <v>122</v>
      </c>
      <c r="U22" s="90"/>
      <c r="V22" s="83"/>
      <c r="W22" s="89"/>
    </row>
    <row r="23" spans="1:23" ht="20.25" customHeight="1">
      <c r="A23" s="27" t="s">
        <v>67</v>
      </c>
      <c r="B23" s="201"/>
      <c r="C23" s="256" t="s">
        <v>199</v>
      </c>
      <c r="D23" s="216" t="s">
        <v>200</v>
      </c>
      <c r="E23" s="217"/>
      <c r="F23" s="172" t="s">
        <v>199</v>
      </c>
      <c r="G23" s="259" t="s">
        <v>201</v>
      </c>
      <c r="H23" s="202"/>
      <c r="I23" s="175" t="s">
        <v>255</v>
      </c>
      <c r="J23" s="267" t="s">
        <v>205</v>
      </c>
      <c r="K23" s="246"/>
      <c r="L23" s="246"/>
      <c r="M23" s="247"/>
      <c r="N23" s="256" t="s">
        <v>199</v>
      </c>
      <c r="O23" s="216" t="s">
        <v>200</v>
      </c>
      <c r="P23" s="217"/>
      <c r="Q23" s="279"/>
      <c r="R23" s="280"/>
      <c r="S23" s="281"/>
      <c r="T23" s="93" t="s">
        <v>123</v>
      </c>
      <c r="U23" s="231">
        <v>4</v>
      </c>
      <c r="V23" s="86" t="s">
        <v>154</v>
      </c>
      <c r="W23" s="265"/>
    </row>
    <row r="24" spans="1:23" ht="20.25" customHeight="1">
      <c r="A24" s="26" t="s">
        <v>68</v>
      </c>
      <c r="B24" s="201"/>
      <c r="C24" s="257"/>
      <c r="D24" s="218"/>
      <c r="E24" s="203"/>
      <c r="F24" s="173"/>
      <c r="G24" s="268"/>
      <c r="H24" s="269"/>
      <c r="I24" s="201"/>
      <c r="J24" s="172" t="s">
        <v>199</v>
      </c>
      <c r="K24" s="239" t="s">
        <v>202</v>
      </c>
      <c r="L24" s="216" t="s">
        <v>200</v>
      </c>
      <c r="M24" s="217"/>
      <c r="N24" s="257"/>
      <c r="O24" s="218"/>
      <c r="P24" s="203"/>
      <c r="Q24" s="279"/>
      <c r="R24" s="280"/>
      <c r="S24" s="281"/>
      <c r="T24" s="92" t="s">
        <v>124</v>
      </c>
      <c r="U24" s="232"/>
      <c r="V24" s="266" t="s">
        <v>155</v>
      </c>
      <c r="W24" s="265"/>
    </row>
    <row r="25" spans="1:23" ht="20.25" customHeight="1">
      <c r="A25" s="27" t="s">
        <v>69</v>
      </c>
      <c r="B25" s="201"/>
      <c r="C25" s="257"/>
      <c r="D25" s="218"/>
      <c r="E25" s="203"/>
      <c r="F25" s="173"/>
      <c r="G25" s="268"/>
      <c r="H25" s="269"/>
      <c r="I25" s="201"/>
      <c r="J25" s="201"/>
      <c r="K25" s="201"/>
      <c r="L25" s="218"/>
      <c r="M25" s="203"/>
      <c r="N25" s="257"/>
      <c r="O25" s="218"/>
      <c r="P25" s="203"/>
      <c r="Q25" s="279"/>
      <c r="R25" s="280"/>
      <c r="S25" s="281"/>
      <c r="T25" s="93" t="s">
        <v>125</v>
      </c>
      <c r="U25" s="232"/>
      <c r="V25" s="266"/>
      <c r="W25" s="265"/>
    </row>
    <row r="26" spans="1:23" ht="20.25">
      <c r="A26" s="27" t="s">
        <v>92</v>
      </c>
      <c r="B26" s="201"/>
      <c r="C26" s="258"/>
      <c r="D26" s="219"/>
      <c r="E26" s="204"/>
      <c r="F26" s="174"/>
      <c r="G26" s="270"/>
      <c r="H26" s="271"/>
      <c r="I26" s="176"/>
      <c r="J26" s="176"/>
      <c r="K26" s="176"/>
      <c r="L26" s="219"/>
      <c r="M26" s="204"/>
      <c r="N26" s="258"/>
      <c r="O26" s="219"/>
      <c r="P26" s="204"/>
      <c r="Q26" s="279"/>
      <c r="R26" s="280"/>
      <c r="S26" s="281"/>
      <c r="T26" s="93" t="s">
        <v>126</v>
      </c>
      <c r="U26" s="233"/>
      <c r="V26" s="266"/>
      <c r="W26" s="265"/>
    </row>
    <row r="27" spans="1:23" ht="20.25">
      <c r="A27" s="28" t="s">
        <v>93</v>
      </c>
      <c r="B27" s="201"/>
      <c r="C27" s="248" t="s">
        <v>59</v>
      </c>
      <c r="D27" s="249"/>
      <c r="E27" s="250"/>
      <c r="F27" s="248" t="s">
        <v>59</v>
      </c>
      <c r="G27" s="190"/>
      <c r="H27" s="190"/>
      <c r="I27" s="191"/>
      <c r="J27" s="243" t="s">
        <v>55</v>
      </c>
      <c r="K27" s="246"/>
      <c r="L27" s="246"/>
      <c r="M27" s="247"/>
      <c r="N27" s="248" t="s">
        <v>59</v>
      </c>
      <c r="O27" s="249"/>
      <c r="P27" s="250"/>
      <c r="Q27" s="279"/>
      <c r="R27" s="280"/>
      <c r="S27" s="281"/>
      <c r="T27" s="28" t="s">
        <v>127</v>
      </c>
      <c r="U27" s="87"/>
      <c r="V27" s="82"/>
      <c r="W27" s="88"/>
    </row>
    <row r="28" spans="1:23" ht="20.25" customHeight="1">
      <c r="A28" s="112" t="s">
        <v>60</v>
      </c>
      <c r="B28" s="201"/>
      <c r="C28" s="256" t="s">
        <v>261</v>
      </c>
      <c r="D28" s="272"/>
      <c r="E28" s="273"/>
      <c r="F28" s="172" t="s">
        <v>199</v>
      </c>
      <c r="G28" s="177" t="s">
        <v>78</v>
      </c>
      <c r="H28" s="177"/>
      <c r="I28" s="178"/>
      <c r="J28" s="285" t="s">
        <v>61</v>
      </c>
      <c r="K28" s="253"/>
      <c r="L28" s="253"/>
      <c r="M28" s="217"/>
      <c r="N28" s="172" t="s">
        <v>199</v>
      </c>
      <c r="O28" s="177" t="s">
        <v>78</v>
      </c>
      <c r="P28" s="178"/>
      <c r="Q28" s="279"/>
      <c r="R28" s="280"/>
      <c r="S28" s="281"/>
      <c r="T28" s="95" t="s">
        <v>128</v>
      </c>
      <c r="U28" s="231">
        <v>5</v>
      </c>
      <c r="V28" s="84"/>
      <c r="W28" s="88"/>
    </row>
    <row r="29" spans="1:23" ht="20.25">
      <c r="A29" s="112" t="s">
        <v>62</v>
      </c>
      <c r="B29" s="176"/>
      <c r="C29" s="258"/>
      <c r="D29" s="274"/>
      <c r="E29" s="275"/>
      <c r="F29" s="176"/>
      <c r="G29" s="179"/>
      <c r="H29" s="179"/>
      <c r="I29" s="180"/>
      <c r="J29" s="219"/>
      <c r="K29" s="255"/>
      <c r="L29" s="255"/>
      <c r="M29" s="204"/>
      <c r="N29" s="176"/>
      <c r="O29" s="179"/>
      <c r="P29" s="180"/>
      <c r="Q29" s="282"/>
      <c r="R29" s="283"/>
      <c r="S29" s="284"/>
      <c r="T29" s="95" t="s">
        <v>129</v>
      </c>
      <c r="U29" s="233"/>
      <c r="V29" s="133"/>
      <c r="W29" s="91"/>
    </row>
    <row r="30" spans="1:23" ht="15.75">
      <c r="A30" s="29" t="s">
        <v>103</v>
      </c>
      <c r="B30" s="110"/>
      <c r="C30" s="31" t="s">
        <v>94</v>
      </c>
      <c r="D30" s="30"/>
      <c r="E30" s="30"/>
      <c r="F30" s="30"/>
      <c r="G30" s="32" t="s">
        <v>104</v>
      </c>
      <c r="H30" s="30"/>
      <c r="I30" s="30"/>
      <c r="J30" s="30"/>
      <c r="K30" s="23" t="s">
        <v>259</v>
      </c>
      <c r="L30" s="30"/>
      <c r="M30" s="30"/>
      <c r="N30" s="30"/>
      <c r="O30" s="33" t="s">
        <v>258</v>
      </c>
      <c r="P30" s="30"/>
      <c r="Q30" s="30"/>
      <c r="R30" s="30"/>
      <c r="S30" s="57"/>
      <c r="T30" s="30"/>
      <c r="U30" s="30"/>
      <c r="V30" s="30"/>
      <c r="W30" s="30"/>
    </row>
    <row r="31" spans="1:23" ht="15.75">
      <c r="A31" s="30"/>
      <c r="B31" s="11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110"/>
      <c r="T31" s="30"/>
      <c r="U31" s="30"/>
      <c r="V31" s="30"/>
      <c r="W31" s="30"/>
    </row>
    <row r="32" spans="1:23" ht="15.75">
      <c r="A32" s="163" t="s">
        <v>130</v>
      </c>
      <c r="B32" s="111"/>
      <c r="C32" s="17"/>
      <c r="D32" s="17"/>
      <c r="E32" s="17"/>
      <c r="F32" s="17"/>
      <c r="G32" s="17"/>
      <c r="H32" s="17"/>
      <c r="I32" s="17"/>
      <c r="J32" s="30"/>
      <c r="K32" s="30"/>
      <c r="L32" s="30"/>
      <c r="M32" s="30"/>
      <c r="N32" s="30"/>
      <c r="O32" s="30"/>
      <c r="P32" s="30"/>
      <c r="Q32" s="30"/>
      <c r="R32" s="30"/>
      <c r="S32" s="110"/>
      <c r="T32" s="30"/>
      <c r="U32" s="30"/>
      <c r="V32" s="30"/>
      <c r="W32" s="30"/>
    </row>
    <row r="33" spans="1:23" ht="15.75">
      <c r="A33" s="38"/>
      <c r="B33" s="39">
        <v>36836</v>
      </c>
      <c r="C33" s="39">
        <f>B33+1</f>
        <v>36837</v>
      </c>
      <c r="D33" s="39">
        <f>C33+1</f>
        <v>36838</v>
      </c>
      <c r="E33" s="39">
        <f>D33+1</f>
        <v>36839</v>
      </c>
      <c r="F33" s="39">
        <f>E33+1</f>
        <v>36840</v>
      </c>
      <c r="G33" s="39">
        <f>F33+1</f>
        <v>36841</v>
      </c>
      <c r="H33" s="40" t="s">
        <v>66</v>
      </c>
      <c r="I33" s="17"/>
      <c r="J33" s="30"/>
      <c r="K33" s="30"/>
      <c r="L33" s="30"/>
      <c r="M33" s="30"/>
      <c r="N33" s="30"/>
      <c r="O33" s="30"/>
      <c r="P33" s="30"/>
      <c r="Q33" s="30"/>
      <c r="R33" s="30"/>
      <c r="S33" s="110"/>
      <c r="T33" s="30"/>
      <c r="U33" s="30"/>
      <c r="V33" s="30"/>
      <c r="W33" s="30"/>
    </row>
    <row r="34" spans="1:23" ht="15.75">
      <c r="A34" s="41"/>
      <c r="B34" s="42" t="s">
        <v>105</v>
      </c>
      <c r="C34" s="42" t="s">
        <v>106</v>
      </c>
      <c r="D34" s="42" t="s">
        <v>107</v>
      </c>
      <c r="E34" s="42" t="s">
        <v>108</v>
      </c>
      <c r="F34" s="42" t="s">
        <v>109</v>
      </c>
      <c r="G34" s="42" t="s">
        <v>110</v>
      </c>
      <c r="H34" s="43"/>
      <c r="I34" s="17"/>
      <c r="J34" s="30"/>
      <c r="K34" s="30"/>
      <c r="L34" s="30"/>
      <c r="M34" s="30"/>
      <c r="N34" s="30"/>
      <c r="O34" s="30"/>
      <c r="P34" s="30"/>
      <c r="Q34" s="30"/>
      <c r="R34" s="30"/>
      <c r="S34" s="110"/>
      <c r="T34" s="30"/>
      <c r="U34" s="30"/>
      <c r="V34" s="30"/>
      <c r="W34" s="30"/>
    </row>
    <row r="35" spans="1:23" ht="15.75">
      <c r="A35" s="44" t="s">
        <v>111</v>
      </c>
      <c r="B35" s="45">
        <v>0</v>
      </c>
      <c r="C35" s="45">
        <v>1</v>
      </c>
      <c r="D35" s="45">
        <v>0</v>
      </c>
      <c r="E35" s="45">
        <v>0</v>
      </c>
      <c r="F35" s="45">
        <v>1</v>
      </c>
      <c r="G35" s="45">
        <v>0</v>
      </c>
      <c r="H35" s="46">
        <f aca="true" t="shared" si="0" ref="H35:H42">SUM(B35:G35)</f>
        <v>2</v>
      </c>
      <c r="I35" s="17"/>
      <c r="J35" s="30"/>
      <c r="K35" s="30"/>
      <c r="L35" s="30"/>
      <c r="M35" s="30"/>
      <c r="N35" s="30"/>
      <c r="O35" s="30"/>
      <c r="P35" s="30"/>
      <c r="Q35" s="30"/>
      <c r="R35" s="30"/>
      <c r="S35" s="110"/>
      <c r="T35" s="30"/>
      <c r="U35" s="30"/>
      <c r="V35" s="30"/>
      <c r="W35" s="30"/>
    </row>
    <row r="36" spans="1:23" ht="15.75">
      <c r="A36" s="44" t="s">
        <v>112</v>
      </c>
      <c r="B36" s="45">
        <v>0</v>
      </c>
      <c r="C36" s="45">
        <v>2</v>
      </c>
      <c r="D36" s="45">
        <v>0</v>
      </c>
      <c r="E36" s="45">
        <v>0.5</v>
      </c>
      <c r="F36" s="45">
        <v>0</v>
      </c>
      <c r="G36" s="45">
        <v>2</v>
      </c>
      <c r="H36" s="46">
        <f t="shared" si="0"/>
        <v>4.5</v>
      </c>
      <c r="I36" s="17"/>
      <c r="J36" s="30"/>
      <c r="K36" s="30"/>
      <c r="L36" s="30"/>
      <c r="M36" s="30"/>
      <c r="N36" s="30"/>
      <c r="O36" s="30"/>
      <c r="P36" s="30"/>
      <c r="Q36" s="30"/>
      <c r="R36" s="30"/>
      <c r="S36" s="110"/>
      <c r="T36" s="30"/>
      <c r="U36" s="30"/>
      <c r="V36" s="30"/>
      <c r="W36" s="30"/>
    </row>
    <row r="37" spans="1:23" ht="15.75">
      <c r="A37" s="47" t="s">
        <v>113</v>
      </c>
      <c r="B37" s="45">
        <v>0</v>
      </c>
      <c r="C37" s="45">
        <v>0</v>
      </c>
      <c r="D37" s="45">
        <v>0</v>
      </c>
      <c r="E37" s="45">
        <v>2</v>
      </c>
      <c r="F37" s="45">
        <v>0</v>
      </c>
      <c r="G37" s="45">
        <v>0</v>
      </c>
      <c r="H37" s="46">
        <f t="shared" si="0"/>
        <v>2</v>
      </c>
      <c r="I37" s="17"/>
      <c r="J37" s="30"/>
      <c r="K37" s="30"/>
      <c r="L37" s="30"/>
      <c r="M37" s="30"/>
      <c r="N37" s="30"/>
      <c r="O37" s="30"/>
      <c r="P37" s="30"/>
      <c r="Q37" s="30"/>
      <c r="R37" s="30"/>
      <c r="S37" s="110"/>
      <c r="T37" s="30"/>
      <c r="U37" s="30"/>
      <c r="V37" s="30"/>
      <c r="W37" s="30"/>
    </row>
    <row r="38" spans="1:23" ht="15.75">
      <c r="A38" s="58" t="s">
        <v>295</v>
      </c>
      <c r="B38" s="59">
        <v>0</v>
      </c>
      <c r="C38" s="59">
        <v>0</v>
      </c>
      <c r="D38" s="59">
        <v>1.5</v>
      </c>
      <c r="E38" s="59">
        <v>0</v>
      </c>
      <c r="F38" s="59">
        <v>0</v>
      </c>
      <c r="G38" s="59">
        <v>0</v>
      </c>
      <c r="H38" s="60">
        <f>SUM(B38:G38)</f>
        <v>1.5</v>
      </c>
      <c r="I38" s="17"/>
      <c r="J38" s="30"/>
      <c r="K38" s="30"/>
      <c r="L38" s="30"/>
      <c r="M38" s="30"/>
      <c r="N38" s="30"/>
      <c r="O38" s="30"/>
      <c r="P38" s="30"/>
      <c r="Q38" s="30"/>
      <c r="R38" s="30"/>
      <c r="S38" s="110"/>
      <c r="T38" s="30"/>
      <c r="U38" s="30"/>
      <c r="V38" s="30"/>
      <c r="W38" s="30"/>
    </row>
    <row r="39" spans="1:23" ht="15.75">
      <c r="A39" s="48" t="s">
        <v>64</v>
      </c>
      <c r="B39" s="162">
        <v>0</v>
      </c>
      <c r="C39" s="164">
        <v>5.5</v>
      </c>
      <c r="D39" s="164">
        <v>10.5</v>
      </c>
      <c r="E39" s="164">
        <v>5</v>
      </c>
      <c r="F39" s="164">
        <v>10.5</v>
      </c>
      <c r="G39" s="49">
        <v>0</v>
      </c>
      <c r="H39" s="50">
        <f t="shared" si="0"/>
        <v>31.5</v>
      </c>
      <c r="I39" s="64" t="s">
        <v>114</v>
      </c>
      <c r="J39" s="30"/>
      <c r="K39" s="30"/>
      <c r="L39" s="30"/>
      <c r="M39" s="30"/>
      <c r="N39" s="30"/>
      <c r="O39" s="30"/>
      <c r="P39" s="30"/>
      <c r="Q39" s="30"/>
      <c r="R39" s="30"/>
      <c r="S39" s="110"/>
      <c r="T39" s="30"/>
      <c r="U39" s="30"/>
      <c r="V39" s="30"/>
      <c r="W39" s="30"/>
    </row>
    <row r="40" spans="1:23" ht="15.75">
      <c r="A40" s="65" t="s">
        <v>63</v>
      </c>
      <c r="B40" s="66">
        <v>0</v>
      </c>
      <c r="C40" s="66">
        <v>1.5</v>
      </c>
      <c r="D40" s="66">
        <v>6</v>
      </c>
      <c r="E40" s="66">
        <v>1.5</v>
      </c>
      <c r="F40" s="66">
        <v>3.5</v>
      </c>
      <c r="G40" s="66">
        <v>0</v>
      </c>
      <c r="H40" s="67">
        <f t="shared" si="0"/>
        <v>12.5</v>
      </c>
      <c r="J40" s="30"/>
      <c r="K40" s="30"/>
      <c r="L40" s="30"/>
      <c r="M40" s="30"/>
      <c r="N40" s="30"/>
      <c r="O40" s="30"/>
      <c r="P40" s="30"/>
      <c r="Q40" s="30"/>
      <c r="R40" s="30"/>
      <c r="S40" s="110"/>
      <c r="T40" s="30"/>
      <c r="U40" s="30"/>
      <c r="V40" s="30"/>
      <c r="W40" s="30"/>
    </row>
    <row r="41" spans="1:23" ht="15.75">
      <c r="A41" s="51" t="s">
        <v>81</v>
      </c>
      <c r="B41" s="52">
        <v>0</v>
      </c>
      <c r="C41" s="52">
        <v>4</v>
      </c>
      <c r="D41" s="52">
        <v>3.5</v>
      </c>
      <c r="E41" s="52">
        <v>5</v>
      </c>
      <c r="F41" s="52">
        <v>4</v>
      </c>
      <c r="G41" s="52">
        <v>0</v>
      </c>
      <c r="H41" s="53">
        <f t="shared" si="0"/>
        <v>16.5</v>
      </c>
      <c r="J41" s="30"/>
      <c r="K41" s="30"/>
      <c r="L41" s="30"/>
      <c r="M41" s="30"/>
      <c r="N41" s="30"/>
      <c r="O41" s="30"/>
      <c r="P41" s="30"/>
      <c r="Q41" s="30"/>
      <c r="R41" s="30"/>
      <c r="S41" s="110"/>
      <c r="T41" s="30"/>
      <c r="U41" s="30"/>
      <c r="V41" s="30"/>
      <c r="W41" s="30"/>
    </row>
    <row r="42" spans="1:23" ht="15.75">
      <c r="A42" s="41" t="s">
        <v>296</v>
      </c>
      <c r="B42" s="62">
        <v>0</v>
      </c>
      <c r="C42" s="62">
        <v>3.5</v>
      </c>
      <c r="D42" s="62">
        <v>4</v>
      </c>
      <c r="E42" s="62">
        <v>3.5</v>
      </c>
      <c r="F42" s="62">
        <v>3.5</v>
      </c>
      <c r="G42" s="62">
        <v>0</v>
      </c>
      <c r="H42" s="63">
        <f t="shared" si="0"/>
        <v>14.5</v>
      </c>
      <c r="J42" s="30"/>
      <c r="K42" s="30"/>
      <c r="L42" s="30"/>
      <c r="M42" s="30"/>
      <c r="N42" s="30"/>
      <c r="O42" s="30"/>
      <c r="P42" s="30"/>
      <c r="Q42" s="30"/>
      <c r="R42" s="30"/>
      <c r="S42" s="110"/>
      <c r="T42" s="30"/>
      <c r="U42" s="30"/>
      <c r="V42" s="30"/>
      <c r="W42" s="30"/>
    </row>
    <row r="43" spans="1:23" ht="15.75">
      <c r="A43" s="54" t="s">
        <v>66</v>
      </c>
      <c r="B43" s="55">
        <f aca="true" t="shared" si="1" ref="B43:H43">SUM(B35:B42)</f>
        <v>0</v>
      </c>
      <c r="C43" s="55">
        <f t="shared" si="1"/>
        <v>17.5</v>
      </c>
      <c r="D43" s="55">
        <f t="shared" si="1"/>
        <v>25.5</v>
      </c>
      <c r="E43" s="55">
        <f t="shared" si="1"/>
        <v>17.5</v>
      </c>
      <c r="F43" s="55">
        <f t="shared" si="1"/>
        <v>22.5</v>
      </c>
      <c r="G43" s="55">
        <f t="shared" si="1"/>
        <v>2</v>
      </c>
      <c r="H43" s="56">
        <f t="shared" si="1"/>
        <v>85</v>
      </c>
      <c r="J43" s="30"/>
      <c r="K43" s="30"/>
      <c r="L43" s="30"/>
      <c r="M43" s="30"/>
      <c r="N43" s="30"/>
      <c r="O43" s="30"/>
      <c r="P43" s="30"/>
      <c r="Q43" s="30"/>
      <c r="R43" s="30"/>
      <c r="S43" s="110"/>
      <c r="T43" s="30"/>
      <c r="U43" s="30"/>
      <c r="V43" s="30"/>
      <c r="W43" s="30"/>
    </row>
  </sheetData>
  <mergeCells count="95">
    <mergeCell ref="Q17:S17"/>
    <mergeCell ref="Q6:S6"/>
    <mergeCell ref="Q7:S8"/>
    <mergeCell ref="Q5:S5"/>
    <mergeCell ref="Q13:S13"/>
    <mergeCell ref="G14:H16"/>
    <mergeCell ref="L14:M16"/>
    <mergeCell ref="P14:P16"/>
    <mergeCell ref="F5:I5"/>
    <mergeCell ref="J5:M5"/>
    <mergeCell ref="N5:P5"/>
    <mergeCell ref="Q14:S16"/>
    <mergeCell ref="B18:B29"/>
    <mergeCell ref="C18:C21"/>
    <mergeCell ref="D18:D21"/>
    <mergeCell ref="E18:E21"/>
    <mergeCell ref="C23:C26"/>
    <mergeCell ref="D23:E26"/>
    <mergeCell ref="C27:E27"/>
    <mergeCell ref="C28:E29"/>
    <mergeCell ref="U28:U29"/>
    <mergeCell ref="U23:U26"/>
    <mergeCell ref="N23:N26"/>
    <mergeCell ref="O23:P26"/>
    <mergeCell ref="N27:P27"/>
    <mergeCell ref="Q18:S29"/>
    <mergeCell ref="J28:M29"/>
    <mergeCell ref="I23:I26"/>
    <mergeCell ref="W23:W24"/>
    <mergeCell ref="J24:J26"/>
    <mergeCell ref="K24:K26"/>
    <mergeCell ref="L24:M26"/>
    <mergeCell ref="V24:V26"/>
    <mergeCell ref="W25:W26"/>
    <mergeCell ref="J23:M23"/>
    <mergeCell ref="U18:U21"/>
    <mergeCell ref="C22:E22"/>
    <mergeCell ref="F22:I22"/>
    <mergeCell ref="J22:M22"/>
    <mergeCell ref="N22:P22"/>
    <mergeCell ref="I18:I21"/>
    <mergeCell ref="J18:M21"/>
    <mergeCell ref="N18:N21"/>
    <mergeCell ref="O18:P21"/>
    <mergeCell ref="G18:H21"/>
    <mergeCell ref="U14:U16"/>
    <mergeCell ref="C17:E17"/>
    <mergeCell ref="F17:I17"/>
    <mergeCell ref="J17:M17"/>
    <mergeCell ref="N17:P17"/>
    <mergeCell ref="K14:K16"/>
    <mergeCell ref="N14:N16"/>
    <mergeCell ref="I14:I16"/>
    <mergeCell ref="J14:J16"/>
    <mergeCell ref="C14:C16"/>
    <mergeCell ref="C13:E13"/>
    <mergeCell ref="F13:I13"/>
    <mergeCell ref="J13:M13"/>
    <mergeCell ref="N13:P13"/>
    <mergeCell ref="U7:U8"/>
    <mergeCell ref="F9:F12"/>
    <mergeCell ref="J9:J12"/>
    <mergeCell ref="K9:K12"/>
    <mergeCell ref="L9:M12"/>
    <mergeCell ref="N9:N12"/>
    <mergeCell ref="Q9:S12"/>
    <mergeCell ref="U9:U12"/>
    <mergeCell ref="G9:H12"/>
    <mergeCell ref="I9:I12"/>
    <mergeCell ref="C7:E8"/>
    <mergeCell ref="F7:I8"/>
    <mergeCell ref="N7:P8"/>
    <mergeCell ref="O9:O12"/>
    <mergeCell ref="P9:P12"/>
    <mergeCell ref="C9:E12"/>
    <mergeCell ref="D14:D16"/>
    <mergeCell ref="E14:E16"/>
    <mergeCell ref="F14:F16"/>
    <mergeCell ref="U5:W5"/>
    <mergeCell ref="C6:E6"/>
    <mergeCell ref="F6:I6"/>
    <mergeCell ref="J6:M6"/>
    <mergeCell ref="N6:P6"/>
    <mergeCell ref="U6:W6"/>
    <mergeCell ref="C5:E5"/>
    <mergeCell ref="F23:F26"/>
    <mergeCell ref="O14:O16"/>
    <mergeCell ref="F28:F29"/>
    <mergeCell ref="G28:I29"/>
    <mergeCell ref="N28:N29"/>
    <mergeCell ref="O28:P29"/>
    <mergeCell ref="F27:I27"/>
    <mergeCell ref="J27:M27"/>
    <mergeCell ref="F18:F21"/>
    <mergeCell ref="G23:H26"/>
  </mergeCells>
  <printOptions/>
  <pageMargins left="0.75" right="0.75" top="1" bottom="1" header="0.5" footer="0.5"/>
  <pageSetup fitToHeight="1" fitToWidth="1" horizontalDpi="600" verticalDpi="600" orientation="landscape" scale="45" r:id="rId1"/>
  <headerFooter alignWithMargins="0">
    <oddHeader xml:space="preserve">&amp;LJanuary 2001&amp;RIEEE P802.15 01/003r1   </oddHeader>
    <oddFooter>&amp;LSubmission&amp;RIan Gifford, M/A-COM, Inc.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showGridLines="0" workbookViewId="0" topLeftCell="A1">
      <selection activeCell="A1" sqref="A1"/>
    </sheetView>
  </sheetViews>
  <sheetFormatPr defaultColWidth="8.796875" defaultRowHeight="15"/>
  <cols>
    <col min="1" max="1" width="92.19921875" style="118" bestFit="1" customWidth="1"/>
    <col min="2" max="16384" width="8.8984375" style="24" customWidth="1"/>
  </cols>
  <sheetData>
    <row r="1" spans="1:2" ht="15.75">
      <c r="A1" s="113" t="s">
        <v>263</v>
      </c>
      <c r="B1" s="23"/>
    </row>
    <row r="2" spans="1:2" ht="15.75">
      <c r="A2" s="114" t="s">
        <v>260</v>
      </c>
      <c r="B2" s="23"/>
    </row>
    <row r="3" spans="1:2" ht="15.75">
      <c r="A3" s="115"/>
      <c r="B3" s="23"/>
    </row>
    <row r="4" spans="1:2" ht="15.75">
      <c r="A4" s="116" t="s">
        <v>22</v>
      </c>
      <c r="B4" s="117"/>
    </row>
    <row r="5" ht="15"/>
    <row r="6" s="23" customFormat="1" ht="15.75">
      <c r="A6" s="119" t="s">
        <v>265</v>
      </c>
    </row>
    <row r="7" s="23" customFormat="1" ht="15.75">
      <c r="A7" s="132" t="s">
        <v>264</v>
      </c>
    </row>
    <row r="8" s="23" customFormat="1" ht="15.75">
      <c r="A8" s="132" t="s">
        <v>269</v>
      </c>
    </row>
    <row r="9" s="23" customFormat="1" ht="15.75">
      <c r="A9" s="132" t="s">
        <v>268</v>
      </c>
    </row>
    <row r="10" s="23" customFormat="1" ht="15.75">
      <c r="A10" s="132" t="s">
        <v>267</v>
      </c>
    </row>
    <row r="11" s="23" customFormat="1" ht="15.75">
      <c r="A11" s="132" t="s">
        <v>298</v>
      </c>
    </row>
    <row r="12" s="23" customFormat="1" ht="15.75">
      <c r="A12" s="119"/>
    </row>
    <row r="13" s="23" customFormat="1" ht="15.75">
      <c r="A13" s="119" t="s">
        <v>266</v>
      </c>
    </row>
    <row r="14" s="23" customFormat="1" ht="15.75">
      <c r="A14" s="119" t="s">
        <v>262</v>
      </c>
    </row>
    <row r="15" s="23" customFormat="1" ht="15.75">
      <c r="A15" s="132" t="s">
        <v>270</v>
      </c>
    </row>
    <row r="16" s="23" customFormat="1" ht="15.75">
      <c r="A16" s="119" t="s">
        <v>271</v>
      </c>
    </row>
    <row r="17" ht="15"/>
    <row r="18" ht="15.75">
      <c r="A18" s="119" t="s">
        <v>297</v>
      </c>
    </row>
    <row r="19" ht="15"/>
    <row r="20" ht="15"/>
    <row r="21" ht="15"/>
    <row r="22" ht="15"/>
    <row r="23" ht="15"/>
    <row r="24" ht="15"/>
    <row r="25" ht="15"/>
    <row r="26" ht="15"/>
  </sheetData>
  <printOptions/>
  <pageMargins left="0.48" right="0.35" top="1" bottom="1" header="0.5" footer="0.5"/>
  <pageSetup horizontalDpi="300" verticalDpi="300" orientation="portrait" r:id="rId3"/>
  <headerFooter alignWithMargins="0">
    <oddHeader xml:space="preserve">&amp;LJanuary 2001&amp;RIEEE P802.15 01/103r1   </oddHeader>
    <oddFooter>&amp;LSubmission&amp;C&amp;P&amp;RIan Gifford, M/A-COM, Inc.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showGridLines="0" workbookViewId="0" topLeftCell="J1">
      <selection activeCell="J1" sqref="J1"/>
    </sheetView>
  </sheetViews>
  <sheetFormatPr defaultColWidth="8.796875" defaultRowHeight="15"/>
  <cols>
    <col min="1" max="2" width="3.796875" style="0" hidden="1" customWidth="1"/>
    <col min="3" max="3" width="40.19921875" style="0" hidden="1" customWidth="1"/>
    <col min="4" max="4" width="1.59765625" style="0" hidden="1" customWidth="1"/>
    <col min="5" max="5" width="8.19921875" style="0" hidden="1" customWidth="1"/>
    <col min="6" max="6" width="3.59765625" style="0" hidden="1" customWidth="1"/>
    <col min="7" max="7" width="7.8984375" style="0" hidden="1" customWidth="1"/>
    <col min="8" max="8" width="4.19921875" style="0" hidden="1" customWidth="1"/>
    <col min="9" max="9" width="0" style="0" hidden="1" customWidth="1"/>
  </cols>
  <sheetData>
    <row r="1" spans="1:10" ht="15.75">
      <c r="A1" s="20"/>
      <c r="B1" s="2"/>
      <c r="C1" s="10" t="s">
        <v>150</v>
      </c>
      <c r="D1" s="2"/>
      <c r="E1" s="2"/>
      <c r="F1" s="2"/>
      <c r="G1" s="2"/>
      <c r="J1" t="s">
        <v>285</v>
      </c>
    </row>
    <row r="2" spans="1:7" ht="15.75">
      <c r="A2" s="21"/>
      <c r="B2" s="2"/>
      <c r="C2" s="10" t="s">
        <v>210</v>
      </c>
      <c r="D2" s="2"/>
      <c r="E2" s="2"/>
      <c r="F2" s="2"/>
      <c r="G2" s="2"/>
    </row>
    <row r="3" spans="1:7" ht="15.75">
      <c r="A3" s="21"/>
      <c r="B3" s="2"/>
      <c r="C3" s="11" t="s">
        <v>209</v>
      </c>
      <c r="D3" s="2"/>
      <c r="E3" s="2"/>
      <c r="F3" s="2"/>
      <c r="G3" s="2"/>
    </row>
    <row r="4" spans="1:7" ht="15.75">
      <c r="A4" s="21"/>
      <c r="B4" s="2"/>
      <c r="C4" s="11"/>
      <c r="D4" s="2"/>
      <c r="E4" s="2"/>
      <c r="F4" s="2"/>
      <c r="G4" s="2"/>
    </row>
    <row r="5" spans="1:7" ht="15.75">
      <c r="A5" s="18" t="s">
        <v>152</v>
      </c>
      <c r="B5" s="2"/>
      <c r="C5" s="11"/>
      <c r="D5" s="2"/>
      <c r="E5" s="2"/>
      <c r="F5" s="2"/>
      <c r="G5" s="2"/>
    </row>
    <row r="6" spans="1:7" ht="15.75">
      <c r="A6" s="18" t="s">
        <v>220</v>
      </c>
      <c r="B6" s="2"/>
      <c r="C6" s="19"/>
      <c r="D6" s="2"/>
      <c r="E6" s="2"/>
      <c r="F6" s="2"/>
      <c r="G6" s="2"/>
    </row>
    <row r="7" spans="1:7" ht="15.75">
      <c r="A7" s="18"/>
      <c r="B7" s="2"/>
      <c r="C7" s="19"/>
      <c r="D7" s="2"/>
      <c r="E7" s="2"/>
      <c r="F7" s="2"/>
      <c r="G7" s="2"/>
    </row>
    <row r="8" spans="1:7" s="14" customFormat="1" ht="15">
      <c r="A8" s="13" t="s">
        <v>0</v>
      </c>
      <c r="B8" s="2" t="s">
        <v>35</v>
      </c>
      <c r="C8" s="13" t="s">
        <v>1</v>
      </c>
      <c r="D8" s="13" t="s">
        <v>2</v>
      </c>
      <c r="E8" s="13" t="s">
        <v>131</v>
      </c>
      <c r="F8" s="4">
        <v>1</v>
      </c>
      <c r="G8" s="5">
        <f>TIME(19,0,0)</f>
        <v>0.7916666666666666</v>
      </c>
    </row>
    <row r="9" spans="1:7" s="14" customFormat="1" ht="15">
      <c r="A9" s="13" t="s">
        <v>3</v>
      </c>
      <c r="B9" s="2" t="s">
        <v>35</v>
      </c>
      <c r="C9" s="13" t="s">
        <v>4</v>
      </c>
      <c r="D9" s="13" t="s">
        <v>2</v>
      </c>
      <c r="E9" s="13" t="s">
        <v>131</v>
      </c>
      <c r="F9" s="4">
        <v>4</v>
      </c>
      <c r="G9" s="5">
        <f>G8+TIME(0,F8,0)</f>
        <v>0.7923611111111111</v>
      </c>
    </row>
    <row r="10" spans="1:7" s="14" customFormat="1" ht="15">
      <c r="A10" s="2"/>
      <c r="B10" s="13" t="s">
        <v>5</v>
      </c>
      <c r="C10" s="2"/>
      <c r="D10" s="2"/>
      <c r="E10" s="2"/>
      <c r="F10" s="2"/>
      <c r="G10" s="2"/>
    </row>
    <row r="11" spans="1:7" s="14" customFormat="1" ht="15">
      <c r="A11" s="15" t="s">
        <v>23</v>
      </c>
      <c r="B11" s="3" t="s">
        <v>8</v>
      </c>
      <c r="C11" s="7" t="s">
        <v>151</v>
      </c>
      <c r="D11" s="3" t="s">
        <v>2</v>
      </c>
      <c r="E11" s="3" t="s">
        <v>131</v>
      </c>
      <c r="F11" s="4">
        <v>1</v>
      </c>
      <c r="G11" s="5">
        <f>G9+TIME(0,F9,0)</f>
        <v>0.7951388888888888</v>
      </c>
    </row>
    <row r="12" spans="1:7" s="14" customFormat="1" ht="15">
      <c r="A12" s="15" t="s">
        <v>24</v>
      </c>
      <c r="B12" s="3" t="s">
        <v>8</v>
      </c>
      <c r="C12" s="16" t="s">
        <v>144</v>
      </c>
      <c r="D12" s="3" t="s">
        <v>2</v>
      </c>
      <c r="E12" s="3" t="s">
        <v>131</v>
      </c>
      <c r="F12" s="4">
        <v>4</v>
      </c>
      <c r="G12" s="5">
        <f aca="true" t="shared" si="0" ref="G12:G28">G11+TIME(0,F11,0)</f>
        <v>0.7958333333333333</v>
      </c>
    </row>
    <row r="13" spans="1:7" s="14" customFormat="1" ht="15">
      <c r="A13" s="15" t="s">
        <v>25</v>
      </c>
      <c r="B13" s="3" t="s">
        <v>8</v>
      </c>
      <c r="C13" s="2" t="s">
        <v>17</v>
      </c>
      <c r="D13" s="3" t="s">
        <v>2</v>
      </c>
      <c r="E13" s="6" t="s">
        <v>131</v>
      </c>
      <c r="F13" s="4">
        <v>1</v>
      </c>
      <c r="G13" s="5">
        <f t="shared" si="0"/>
        <v>0.798611111111111</v>
      </c>
    </row>
    <row r="14" spans="1:9" s="14" customFormat="1" ht="15">
      <c r="A14" s="15" t="s">
        <v>26</v>
      </c>
      <c r="B14" s="3" t="s">
        <v>7</v>
      </c>
      <c r="C14" s="37" t="s">
        <v>147</v>
      </c>
      <c r="D14" s="3" t="s">
        <v>2</v>
      </c>
      <c r="E14" s="6" t="s">
        <v>131</v>
      </c>
      <c r="F14" s="4">
        <v>10</v>
      </c>
      <c r="G14" s="5">
        <f t="shared" si="0"/>
        <v>0.7993055555555555</v>
      </c>
      <c r="I14" s="14" t="s">
        <v>211</v>
      </c>
    </row>
    <row r="15" spans="1:7" s="14" customFormat="1" ht="15">
      <c r="A15" s="15" t="s">
        <v>27</v>
      </c>
      <c r="B15" s="3" t="s">
        <v>8</v>
      </c>
      <c r="C15" s="22" t="s">
        <v>95</v>
      </c>
      <c r="D15" s="3" t="s">
        <v>2</v>
      </c>
      <c r="E15" s="6" t="s">
        <v>19</v>
      </c>
      <c r="F15" s="4">
        <v>5</v>
      </c>
      <c r="G15" s="5">
        <f t="shared" si="0"/>
        <v>0.8062499999999999</v>
      </c>
    </row>
    <row r="16" spans="1:9" s="14" customFormat="1" ht="15">
      <c r="A16" s="15" t="s">
        <v>28</v>
      </c>
      <c r="B16" s="3" t="s">
        <v>8</v>
      </c>
      <c r="C16" s="22" t="s">
        <v>148</v>
      </c>
      <c r="D16" s="3" t="s">
        <v>2</v>
      </c>
      <c r="E16" s="6" t="s">
        <v>19</v>
      </c>
      <c r="F16" s="4">
        <v>5</v>
      </c>
      <c r="G16" s="5">
        <f t="shared" si="0"/>
        <v>0.8097222222222221</v>
      </c>
      <c r="I16" t="s">
        <v>212</v>
      </c>
    </row>
    <row r="17" spans="1:7" s="14" customFormat="1" ht="15">
      <c r="A17" s="15" t="s">
        <v>29</v>
      </c>
      <c r="B17" s="3" t="s">
        <v>8</v>
      </c>
      <c r="C17" s="2" t="s">
        <v>36</v>
      </c>
      <c r="D17" s="3" t="s">
        <v>2</v>
      </c>
      <c r="E17" s="6" t="s">
        <v>131</v>
      </c>
      <c r="F17" s="4">
        <v>1</v>
      </c>
      <c r="G17" s="5">
        <f t="shared" si="0"/>
        <v>0.8131944444444443</v>
      </c>
    </row>
    <row r="18" spans="1:9" s="14" customFormat="1" ht="15">
      <c r="A18" s="15" t="s">
        <v>30</v>
      </c>
      <c r="B18" s="3" t="s">
        <v>8</v>
      </c>
      <c r="C18" s="37" t="s">
        <v>139</v>
      </c>
      <c r="D18" s="3" t="s">
        <v>2</v>
      </c>
      <c r="E18" s="6" t="s">
        <v>131</v>
      </c>
      <c r="F18" s="4">
        <v>3</v>
      </c>
      <c r="G18" s="5">
        <f t="shared" si="0"/>
        <v>0.8138888888888888</v>
      </c>
      <c r="I18" t="s">
        <v>140</v>
      </c>
    </row>
    <row r="19" spans="1:7" s="14" customFormat="1" ht="15.75">
      <c r="A19" s="15" t="s">
        <v>31</v>
      </c>
      <c r="B19" s="3" t="s">
        <v>7</v>
      </c>
      <c r="C19" s="81" t="s">
        <v>213</v>
      </c>
      <c r="D19" s="3" t="s">
        <v>2</v>
      </c>
      <c r="E19" s="6" t="s">
        <v>19</v>
      </c>
      <c r="F19" s="4">
        <v>5</v>
      </c>
      <c r="G19" s="5">
        <f t="shared" si="0"/>
        <v>0.8159722222222221</v>
      </c>
    </row>
    <row r="20" spans="1:9" s="14" customFormat="1" ht="15.75">
      <c r="A20" s="15" t="s">
        <v>32</v>
      </c>
      <c r="B20" s="3" t="s">
        <v>7</v>
      </c>
      <c r="C20" s="81" t="s">
        <v>153</v>
      </c>
      <c r="D20" s="3" t="s">
        <v>2</v>
      </c>
      <c r="E20" s="6" t="s">
        <v>19</v>
      </c>
      <c r="F20" s="4">
        <v>5</v>
      </c>
      <c r="G20" s="5">
        <f t="shared" si="0"/>
        <v>0.8194444444444443</v>
      </c>
      <c r="I20"/>
    </row>
    <row r="21" spans="1:7" ht="15">
      <c r="A21" s="15" t="s">
        <v>72</v>
      </c>
      <c r="B21" s="3" t="s">
        <v>7</v>
      </c>
      <c r="C21" s="37" t="s">
        <v>133</v>
      </c>
      <c r="D21" s="3" t="s">
        <v>2</v>
      </c>
      <c r="E21" s="6" t="s">
        <v>19</v>
      </c>
      <c r="F21" s="4">
        <v>45</v>
      </c>
      <c r="G21" s="5">
        <f t="shared" si="0"/>
        <v>0.8229166666666665</v>
      </c>
    </row>
    <row r="22" spans="1:7" ht="15">
      <c r="A22" s="15" t="s">
        <v>73</v>
      </c>
      <c r="B22" s="3" t="s">
        <v>7</v>
      </c>
      <c r="C22" s="22" t="s">
        <v>214</v>
      </c>
      <c r="D22" s="3" t="s">
        <v>2</v>
      </c>
      <c r="E22" s="6" t="s">
        <v>19</v>
      </c>
      <c r="F22" s="4">
        <v>5</v>
      </c>
      <c r="G22" s="5">
        <f t="shared" si="0"/>
        <v>0.8541666666666665</v>
      </c>
    </row>
    <row r="23" spans="1:7" ht="15">
      <c r="A23" s="15" t="s">
        <v>74</v>
      </c>
      <c r="B23" s="3" t="s">
        <v>7</v>
      </c>
      <c r="C23" s="22" t="s">
        <v>100</v>
      </c>
      <c r="D23" s="3" t="s">
        <v>2</v>
      </c>
      <c r="E23" s="6" t="s">
        <v>131</v>
      </c>
      <c r="F23" s="4">
        <v>5</v>
      </c>
      <c r="G23" s="5">
        <f t="shared" si="0"/>
        <v>0.8576388888888887</v>
      </c>
    </row>
    <row r="24" spans="1:9" ht="15">
      <c r="A24" s="8" t="s">
        <v>75</v>
      </c>
      <c r="B24" s="3" t="s">
        <v>7</v>
      </c>
      <c r="C24" s="80" t="s">
        <v>149</v>
      </c>
      <c r="D24" s="3" t="s">
        <v>2</v>
      </c>
      <c r="E24" s="6" t="s">
        <v>131</v>
      </c>
      <c r="F24" s="4">
        <v>5</v>
      </c>
      <c r="G24" s="5">
        <f t="shared" si="0"/>
        <v>0.8611111111111109</v>
      </c>
      <c r="I24" t="s">
        <v>215</v>
      </c>
    </row>
    <row r="25" spans="1:7" ht="15">
      <c r="A25" s="8" t="s">
        <v>76</v>
      </c>
      <c r="B25" s="3" t="s">
        <v>7</v>
      </c>
      <c r="C25" s="12" t="s">
        <v>141</v>
      </c>
      <c r="D25" s="3" t="s">
        <v>2</v>
      </c>
      <c r="E25" s="6" t="s">
        <v>131</v>
      </c>
      <c r="F25" s="4">
        <v>5</v>
      </c>
      <c r="G25" s="5">
        <f t="shared" si="0"/>
        <v>0.8645833333333331</v>
      </c>
    </row>
    <row r="26" spans="1:7" ht="15">
      <c r="A26" s="8" t="s">
        <v>101</v>
      </c>
      <c r="B26" s="3" t="s">
        <v>6</v>
      </c>
      <c r="C26" s="80" t="s">
        <v>37</v>
      </c>
      <c r="D26" s="3" t="s">
        <v>2</v>
      </c>
      <c r="E26" s="6" t="s">
        <v>131</v>
      </c>
      <c r="F26" s="4">
        <v>1</v>
      </c>
      <c r="G26" s="5">
        <f t="shared" si="0"/>
        <v>0.8680555555555554</v>
      </c>
    </row>
    <row r="27" spans="1:7" ht="15">
      <c r="A27" s="8" t="s">
        <v>102</v>
      </c>
      <c r="B27" s="3" t="s">
        <v>8</v>
      </c>
      <c r="C27" s="2" t="s">
        <v>33</v>
      </c>
      <c r="D27" s="3" t="s">
        <v>2</v>
      </c>
      <c r="E27" s="6" t="s">
        <v>19</v>
      </c>
      <c r="F27" s="4">
        <v>9</v>
      </c>
      <c r="G27" s="5">
        <f t="shared" si="0"/>
        <v>0.8687499999999998</v>
      </c>
    </row>
    <row r="28" spans="1:7" ht="15">
      <c r="A28" s="8" t="s">
        <v>142</v>
      </c>
      <c r="B28" s="3" t="s">
        <v>7</v>
      </c>
      <c r="C28" s="6" t="s">
        <v>18</v>
      </c>
      <c r="D28" s="3" t="s">
        <v>2</v>
      </c>
      <c r="E28" s="6" t="s">
        <v>131</v>
      </c>
      <c r="F28" s="4">
        <v>1</v>
      </c>
      <c r="G28" s="5">
        <f t="shared" si="0"/>
        <v>0.8749999999999998</v>
      </c>
    </row>
    <row r="29" spans="1:7" ht="15">
      <c r="A29" s="8"/>
      <c r="B29" s="3"/>
      <c r="C29" s="6"/>
      <c r="D29" s="3"/>
      <c r="E29" s="6"/>
      <c r="F29" s="4"/>
      <c r="G29" s="5"/>
    </row>
    <row r="30" spans="1:7" ht="15">
      <c r="A30" s="8"/>
      <c r="B30" s="3"/>
      <c r="C30" s="6"/>
      <c r="D30" s="3"/>
      <c r="E30" s="6"/>
      <c r="F30" s="4"/>
      <c r="G30" s="5"/>
    </row>
    <row r="31" spans="1:7" ht="15">
      <c r="A31" s="8"/>
      <c r="B31" s="3"/>
      <c r="C31" s="37"/>
      <c r="D31" s="3"/>
      <c r="E31" s="6"/>
      <c r="F31" s="4"/>
      <c r="G31" s="5"/>
    </row>
    <row r="32" spans="1:7" ht="15">
      <c r="A32" s="8"/>
      <c r="B32" s="3"/>
      <c r="C32" s="6"/>
      <c r="D32" s="3"/>
      <c r="E32" s="6"/>
      <c r="F32" s="4"/>
      <c r="G32" s="5"/>
    </row>
    <row r="33" spans="1:7" ht="15">
      <c r="A33" s="8"/>
      <c r="B33" s="3"/>
      <c r="C33" s="6"/>
      <c r="D33" s="3"/>
      <c r="E33" s="6"/>
      <c r="F33" s="4"/>
      <c r="G33" s="5"/>
    </row>
    <row r="34" spans="1:7" ht="15">
      <c r="A34" s="8"/>
      <c r="B34" s="3"/>
      <c r="C34" s="6"/>
      <c r="D34" s="3"/>
      <c r="E34" s="6"/>
      <c r="F34" s="4"/>
      <c r="G34" s="5"/>
    </row>
    <row r="35" spans="1:7" ht="15">
      <c r="A35" s="8"/>
      <c r="B35" s="3"/>
      <c r="C35" s="6"/>
      <c r="D35" s="3"/>
      <c r="E35" s="6"/>
      <c r="F35" s="4"/>
      <c r="G35" s="5"/>
    </row>
    <row r="36" spans="1:7" ht="15">
      <c r="A36" s="8"/>
      <c r="B36" s="3"/>
      <c r="C36" s="6"/>
      <c r="D36" s="3"/>
      <c r="E36" s="6"/>
      <c r="F36" s="4"/>
      <c r="G36" s="5"/>
    </row>
    <row r="37" spans="1:7" ht="15">
      <c r="A37" s="8"/>
      <c r="B37" s="3"/>
      <c r="C37" s="6"/>
      <c r="D37" s="3"/>
      <c r="E37" s="6"/>
      <c r="F37" s="4"/>
      <c r="G37" s="5"/>
    </row>
    <row r="38" spans="1:7" ht="15">
      <c r="A38" s="8"/>
      <c r="B38" s="3"/>
      <c r="C38" s="6"/>
      <c r="D38" s="3"/>
      <c r="E38" s="6"/>
      <c r="F38" s="4"/>
      <c r="G38" s="5"/>
    </row>
    <row r="39" spans="1:7" ht="15">
      <c r="A39" s="8"/>
      <c r="B39" s="3"/>
      <c r="C39" s="6"/>
      <c r="D39" s="3"/>
      <c r="E39" s="6"/>
      <c r="F39" s="4"/>
      <c r="G39" s="5"/>
    </row>
    <row r="40" spans="1:7" ht="15">
      <c r="A40" s="8"/>
      <c r="B40" s="3"/>
      <c r="C40" s="6"/>
      <c r="D40" s="3"/>
      <c r="E40" s="2"/>
      <c r="F40" s="4"/>
      <c r="G40" s="5"/>
    </row>
    <row r="41" spans="1:7" ht="15">
      <c r="A41" s="8"/>
      <c r="B41" s="3"/>
      <c r="C41" s="6"/>
      <c r="D41" s="3"/>
      <c r="E41" s="6"/>
      <c r="F41" s="4"/>
      <c r="G41" s="5"/>
    </row>
    <row r="42" spans="1:7" ht="15">
      <c r="A42" s="8"/>
      <c r="B42" s="3"/>
      <c r="C42" s="2"/>
      <c r="D42" s="3"/>
      <c r="E42" s="6"/>
      <c r="F42" s="4"/>
      <c r="G42" s="5"/>
    </row>
    <row r="43" spans="1:7" ht="15">
      <c r="A43" s="8"/>
      <c r="B43" s="3"/>
      <c r="C43" s="2"/>
      <c r="D43" s="3"/>
      <c r="E43" s="6"/>
      <c r="F43" s="4"/>
      <c r="G43" s="5"/>
    </row>
    <row r="44" spans="1:7" ht="15">
      <c r="A44" s="8"/>
      <c r="B44" s="3"/>
      <c r="C44" s="6"/>
      <c r="D44" s="3"/>
      <c r="E44" s="6"/>
      <c r="F44" s="4"/>
      <c r="G44" s="5"/>
    </row>
    <row r="45" spans="1:7" ht="15">
      <c r="A45" s="8"/>
      <c r="B45" s="3"/>
      <c r="C45" s="6"/>
      <c r="D45" s="3"/>
      <c r="E45" s="6"/>
      <c r="F45" s="4"/>
      <c r="G45" s="5"/>
    </row>
    <row r="46" spans="1:7" ht="15">
      <c r="A46" s="8"/>
      <c r="B46" s="3"/>
      <c r="C46" s="6"/>
      <c r="D46" s="3"/>
      <c r="E46" s="2"/>
      <c r="F46" s="4"/>
      <c r="G46" s="5"/>
    </row>
    <row r="47" spans="1:7" ht="15">
      <c r="A47" s="8"/>
      <c r="B47" s="3"/>
      <c r="C47" s="2" t="s">
        <v>10</v>
      </c>
      <c r="D47" s="3"/>
      <c r="E47" s="2"/>
      <c r="F47" s="4"/>
      <c r="G47" s="5"/>
    </row>
    <row r="48" spans="1:7" ht="15">
      <c r="A48" s="8"/>
      <c r="B48" s="3"/>
      <c r="C48" s="2" t="s">
        <v>11</v>
      </c>
      <c r="D48" s="3"/>
      <c r="E48" s="2"/>
      <c r="F48" s="4"/>
      <c r="G48" s="5"/>
    </row>
    <row r="49" spans="1:7" ht="15">
      <c r="A49" s="8"/>
      <c r="B49" s="3"/>
      <c r="C49" s="2"/>
      <c r="D49" s="3"/>
      <c r="E49" s="6"/>
      <c r="F49" s="4"/>
      <c r="G49" s="5"/>
    </row>
    <row r="50" spans="1:7" ht="15">
      <c r="A50" s="8"/>
      <c r="B50" s="3" t="s">
        <v>9</v>
      </c>
      <c r="C50" s="2"/>
      <c r="D50" s="3"/>
      <c r="E50" s="6"/>
      <c r="F50" s="4"/>
      <c r="G50" s="5"/>
    </row>
    <row r="51" spans="1:7" ht="15">
      <c r="A51" s="8"/>
      <c r="B51" s="2"/>
      <c r="C51" s="2"/>
      <c r="D51" s="3"/>
      <c r="E51" s="6"/>
      <c r="F51" s="4"/>
      <c r="G51" s="5"/>
    </row>
    <row r="52" spans="1:7" ht="15">
      <c r="A52" s="8" t="s">
        <v>9</v>
      </c>
      <c r="B52" s="2"/>
      <c r="C52" s="2"/>
      <c r="D52" s="3" t="s">
        <v>9</v>
      </c>
      <c r="E52" s="2"/>
      <c r="F52" s="4" t="s">
        <v>9</v>
      </c>
      <c r="G52" s="5" t="s">
        <v>9</v>
      </c>
    </row>
    <row r="53" spans="1:4" ht="15">
      <c r="A53" s="3"/>
      <c r="B53" s="2"/>
      <c r="D53" s="2"/>
    </row>
    <row r="54" spans="1:4" ht="15">
      <c r="A54" s="3" t="s">
        <v>12</v>
      </c>
      <c r="B54" s="2"/>
      <c r="D54" s="2"/>
    </row>
    <row r="55" spans="1:2" ht="15">
      <c r="A55" s="3" t="s">
        <v>13</v>
      </c>
      <c r="B55" s="2"/>
    </row>
    <row r="56" ht="15">
      <c r="A56" s="3" t="s">
        <v>14</v>
      </c>
    </row>
    <row r="57" ht="15">
      <c r="A57" s="3" t="s">
        <v>15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&amp;LNovember 2000&amp;RIEEE P802.15 00/325r1</oddHeader>
    <oddFooter>&amp;LSubmission&amp;RIan Gifford, M/A-COM, Inc.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51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2.796875" style="0" customWidth="1"/>
    <col min="5" max="5" width="10.3984375" style="0" customWidth="1"/>
    <col min="6" max="6" width="3.69921875" style="0" customWidth="1"/>
    <col min="7" max="7" width="8.796875" style="0" customWidth="1"/>
    <col min="8" max="8" width="3.796875" style="0" customWidth="1"/>
  </cols>
  <sheetData>
    <row r="1" ht="15.75">
      <c r="C1" s="10" t="s">
        <v>284</v>
      </c>
    </row>
    <row r="2" ht="15.75">
      <c r="C2" s="10" t="s">
        <v>274</v>
      </c>
    </row>
    <row r="3" spans="1:7" ht="15.75">
      <c r="A3" s="1"/>
      <c r="B3" s="2"/>
      <c r="C3" s="11" t="s">
        <v>283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3" t="s">
        <v>0</v>
      </c>
      <c r="B5" s="2" t="s">
        <v>35</v>
      </c>
      <c r="C5" s="3" t="s">
        <v>1</v>
      </c>
      <c r="D5" s="3" t="s">
        <v>2</v>
      </c>
      <c r="E5" s="3" t="s">
        <v>131</v>
      </c>
      <c r="F5" s="4">
        <v>1</v>
      </c>
      <c r="G5" s="5">
        <f>TIME(10,30,0)</f>
        <v>0.4375</v>
      </c>
    </row>
    <row r="6" spans="1:7" ht="15">
      <c r="A6" s="3" t="s">
        <v>3</v>
      </c>
      <c r="B6" s="2" t="s">
        <v>35</v>
      </c>
      <c r="C6" s="3" t="s">
        <v>4</v>
      </c>
      <c r="D6" s="3" t="s">
        <v>2</v>
      </c>
      <c r="E6" s="3" t="s">
        <v>131</v>
      </c>
      <c r="F6" s="4">
        <v>4</v>
      </c>
      <c r="G6" s="5">
        <f>G5+TIME(0,F5,0)</f>
        <v>0.43819444444444444</v>
      </c>
    </row>
    <row r="7" spans="1:7" ht="15">
      <c r="A7" s="3">
        <v>3</v>
      </c>
      <c r="B7" s="2" t="s">
        <v>35</v>
      </c>
      <c r="C7" s="7" t="s">
        <v>276</v>
      </c>
      <c r="D7" s="3" t="s">
        <v>2</v>
      </c>
      <c r="E7" s="3" t="s">
        <v>275</v>
      </c>
      <c r="F7" s="4">
        <v>10</v>
      </c>
      <c r="G7" s="5">
        <f>G6+TIME(0,F6,0)</f>
        <v>0.4409722222222222</v>
      </c>
    </row>
    <row r="8" spans="1:7" ht="15">
      <c r="A8" s="2"/>
      <c r="B8" s="3" t="s">
        <v>5</v>
      </c>
      <c r="C8" s="2"/>
      <c r="D8" s="2"/>
      <c r="E8" s="2"/>
      <c r="F8" s="2"/>
      <c r="G8" s="2"/>
    </row>
    <row r="9" spans="1:7" ht="15">
      <c r="A9" s="15" t="s">
        <v>38</v>
      </c>
      <c r="B9" s="3" t="s">
        <v>8</v>
      </c>
      <c r="C9" s="7" t="s">
        <v>16</v>
      </c>
      <c r="D9" s="3" t="s">
        <v>2</v>
      </c>
      <c r="E9" s="3" t="s">
        <v>131</v>
      </c>
      <c r="F9" s="4">
        <v>3</v>
      </c>
      <c r="G9" s="5">
        <f>G7+TIME(0,F7,0)</f>
        <v>0.44791666666666663</v>
      </c>
    </row>
    <row r="10" spans="1:7" ht="15">
      <c r="A10" s="15" t="s">
        <v>39</v>
      </c>
      <c r="B10" s="3" t="s">
        <v>8</v>
      </c>
      <c r="C10" s="9" t="s">
        <v>34</v>
      </c>
      <c r="D10" s="3" t="s">
        <v>2</v>
      </c>
      <c r="E10" s="3" t="s">
        <v>131</v>
      </c>
      <c r="F10" s="4">
        <v>2</v>
      </c>
      <c r="G10" s="5">
        <f aca="true" t="shared" si="0" ref="G10:G25">G9+TIME(0,F9,0)</f>
        <v>0.44999999999999996</v>
      </c>
    </row>
    <row r="11" spans="1:7" ht="15">
      <c r="A11" s="15" t="s">
        <v>70</v>
      </c>
      <c r="B11" s="3" t="s">
        <v>8</v>
      </c>
      <c r="C11" s="16" t="s">
        <v>144</v>
      </c>
      <c r="D11" s="3" t="s">
        <v>2</v>
      </c>
      <c r="E11" s="6" t="s">
        <v>131</v>
      </c>
      <c r="F11" s="4">
        <v>9</v>
      </c>
      <c r="G11" s="5">
        <f t="shared" si="0"/>
        <v>0.45138888888888884</v>
      </c>
    </row>
    <row r="12" spans="1:7" ht="15">
      <c r="A12" s="15" t="s">
        <v>71</v>
      </c>
      <c r="B12" s="3" t="s">
        <v>8</v>
      </c>
      <c r="C12" s="2" t="s">
        <v>17</v>
      </c>
      <c r="D12" s="13" t="s">
        <v>2</v>
      </c>
      <c r="E12" s="6" t="s">
        <v>131</v>
      </c>
      <c r="F12" s="4">
        <v>1</v>
      </c>
      <c r="G12" s="5">
        <f t="shared" si="0"/>
        <v>0.4576388888888888</v>
      </c>
    </row>
    <row r="13" spans="1:7" ht="15">
      <c r="A13" s="15" t="s">
        <v>40</v>
      </c>
      <c r="B13" s="3" t="s">
        <v>8</v>
      </c>
      <c r="C13" s="37" t="s">
        <v>279</v>
      </c>
      <c r="D13" s="3" t="s">
        <v>2</v>
      </c>
      <c r="E13" s="6" t="s">
        <v>131</v>
      </c>
      <c r="F13" s="4">
        <v>10</v>
      </c>
      <c r="G13" s="5">
        <f t="shared" si="0"/>
        <v>0.45833333333333326</v>
      </c>
    </row>
    <row r="14" spans="1:7" ht="15">
      <c r="A14" s="15" t="s">
        <v>41</v>
      </c>
      <c r="B14" s="3" t="s">
        <v>8</v>
      </c>
      <c r="C14" s="22" t="s">
        <v>277</v>
      </c>
      <c r="D14" s="3" t="s">
        <v>2</v>
      </c>
      <c r="E14" s="6" t="s">
        <v>19</v>
      </c>
      <c r="F14" s="4">
        <v>10</v>
      </c>
      <c r="G14" s="5">
        <f t="shared" si="0"/>
        <v>0.4652777777777777</v>
      </c>
    </row>
    <row r="15" spans="1:7" ht="15">
      <c r="A15" s="75" t="s">
        <v>42</v>
      </c>
      <c r="B15" s="13" t="s">
        <v>8</v>
      </c>
      <c r="C15" s="37" t="s">
        <v>278</v>
      </c>
      <c r="D15" s="3" t="s">
        <v>2</v>
      </c>
      <c r="E15" s="6" t="s">
        <v>19</v>
      </c>
      <c r="F15" s="4">
        <v>10</v>
      </c>
      <c r="G15" s="5">
        <f t="shared" si="0"/>
        <v>0.4722222222222221</v>
      </c>
    </row>
    <row r="16" spans="1:9" s="68" customFormat="1" ht="15">
      <c r="A16" s="75" t="s">
        <v>43</v>
      </c>
      <c r="B16" s="3" t="s">
        <v>8</v>
      </c>
      <c r="C16" s="37" t="s">
        <v>280</v>
      </c>
      <c r="D16" s="3" t="s">
        <v>2</v>
      </c>
      <c r="E16" s="6" t="s">
        <v>19</v>
      </c>
      <c r="F16" s="4">
        <v>15</v>
      </c>
      <c r="G16" s="5">
        <f t="shared" si="0"/>
        <v>0.4791666666666665</v>
      </c>
      <c r="I16" s="123"/>
    </row>
    <row r="17" spans="1:9" s="68" customFormat="1" ht="15">
      <c r="A17" s="15"/>
      <c r="B17" s="3"/>
      <c r="C17" s="16" t="s">
        <v>98</v>
      </c>
      <c r="D17" s="3" t="s">
        <v>2</v>
      </c>
      <c r="E17" s="6"/>
      <c r="F17" s="4">
        <v>75</v>
      </c>
      <c r="G17" s="5">
        <f t="shared" si="0"/>
        <v>0.4895833333333332</v>
      </c>
      <c r="I17" s="123"/>
    </row>
    <row r="18" spans="1:9" s="68" customFormat="1" ht="15">
      <c r="A18" s="75" t="s">
        <v>44</v>
      </c>
      <c r="B18" s="3" t="s">
        <v>8</v>
      </c>
      <c r="C18" s="2" t="s">
        <v>36</v>
      </c>
      <c r="D18" s="13" t="s">
        <v>2</v>
      </c>
      <c r="E18" s="6" t="s">
        <v>131</v>
      </c>
      <c r="F18" s="4">
        <v>1</v>
      </c>
      <c r="G18" s="5">
        <f t="shared" si="0"/>
        <v>0.5416666666666665</v>
      </c>
      <c r="I18" s="123"/>
    </row>
    <row r="19" spans="1:9" s="68" customFormat="1" ht="15">
      <c r="A19" s="8" t="s">
        <v>45</v>
      </c>
      <c r="B19" s="3" t="s">
        <v>7</v>
      </c>
      <c r="C19" s="37" t="s">
        <v>282</v>
      </c>
      <c r="D19" s="3" t="s">
        <v>2</v>
      </c>
      <c r="E19" s="6" t="s">
        <v>131</v>
      </c>
      <c r="F19" s="4">
        <v>29</v>
      </c>
      <c r="G19" s="5">
        <f t="shared" si="0"/>
        <v>0.542361111111111</v>
      </c>
      <c r="I19" t="s">
        <v>287</v>
      </c>
    </row>
    <row r="20" spans="1:9" s="68" customFormat="1" ht="15">
      <c r="A20" s="76" t="s">
        <v>46</v>
      </c>
      <c r="B20" s="3" t="s">
        <v>7</v>
      </c>
      <c r="C20" s="37" t="s">
        <v>281</v>
      </c>
      <c r="D20" s="3" t="s">
        <v>2</v>
      </c>
      <c r="E20" s="6" t="s">
        <v>131</v>
      </c>
      <c r="F20" s="4">
        <v>90</v>
      </c>
      <c r="G20" s="5">
        <f t="shared" si="0"/>
        <v>0.5624999999999999</v>
      </c>
      <c r="I20"/>
    </row>
    <row r="21" spans="1:9" s="68" customFormat="1" ht="15">
      <c r="A21" s="76"/>
      <c r="B21" s="3"/>
      <c r="C21" s="18" t="s">
        <v>20</v>
      </c>
      <c r="D21" s="3" t="s">
        <v>2</v>
      </c>
      <c r="E21" s="6"/>
      <c r="F21" s="4">
        <v>15</v>
      </c>
      <c r="G21" s="5">
        <f t="shared" si="0"/>
        <v>0.6249999999999999</v>
      </c>
      <c r="I21" s="123"/>
    </row>
    <row r="22" spans="1:9" s="68" customFormat="1" ht="15">
      <c r="A22" s="76" t="s">
        <v>47</v>
      </c>
      <c r="B22" s="3" t="s">
        <v>8</v>
      </c>
      <c r="C22" s="2" t="s">
        <v>145</v>
      </c>
      <c r="D22" s="13" t="s">
        <v>2</v>
      </c>
      <c r="E22" s="6" t="s">
        <v>131</v>
      </c>
      <c r="F22" s="4">
        <v>1</v>
      </c>
      <c r="G22" s="5">
        <f t="shared" si="0"/>
        <v>0.6354166666666665</v>
      </c>
      <c r="I22" s="123"/>
    </row>
    <row r="23" spans="1:9" s="68" customFormat="1" ht="15">
      <c r="A23" s="76" t="s">
        <v>96</v>
      </c>
      <c r="B23" s="3" t="s">
        <v>7</v>
      </c>
      <c r="C23" s="37" t="s">
        <v>281</v>
      </c>
      <c r="D23" s="3" t="s">
        <v>2</v>
      </c>
      <c r="E23" s="6" t="s">
        <v>131</v>
      </c>
      <c r="F23" s="4">
        <v>119</v>
      </c>
      <c r="G23" s="5">
        <f t="shared" si="0"/>
        <v>0.636111111111111</v>
      </c>
      <c r="I23" s="123"/>
    </row>
    <row r="24" spans="1:9" s="68" customFormat="1" ht="15">
      <c r="A24" s="76" t="s">
        <v>97</v>
      </c>
      <c r="B24" s="3" t="s">
        <v>7</v>
      </c>
      <c r="C24" s="2" t="s">
        <v>33</v>
      </c>
      <c r="D24" s="3" t="s">
        <v>2</v>
      </c>
      <c r="E24" s="6" t="s">
        <v>19</v>
      </c>
      <c r="F24" s="4">
        <v>15</v>
      </c>
      <c r="G24" s="5">
        <f t="shared" si="0"/>
        <v>0.7187499999999999</v>
      </c>
      <c r="I24" s="123"/>
    </row>
    <row r="25" spans="1:7" ht="15">
      <c r="A25" s="76" t="s">
        <v>134</v>
      </c>
      <c r="B25" s="3" t="s">
        <v>6</v>
      </c>
      <c r="C25" s="6" t="s">
        <v>18</v>
      </c>
      <c r="D25" s="3" t="s">
        <v>2</v>
      </c>
      <c r="E25" s="6" t="s">
        <v>131</v>
      </c>
      <c r="F25" s="4">
        <v>1</v>
      </c>
      <c r="G25" s="5">
        <f t="shared" si="0"/>
        <v>0.7291666666666665</v>
      </c>
    </row>
    <row r="26" spans="1:7" ht="15">
      <c r="A26" s="15"/>
      <c r="B26" s="3"/>
      <c r="C26" s="18"/>
      <c r="D26" s="3"/>
      <c r="E26" s="6"/>
      <c r="F26" s="4"/>
      <c r="G26" s="5"/>
    </row>
    <row r="27" spans="1:7" s="14" customFormat="1" ht="15">
      <c r="A27" s="76" t="s">
        <v>216</v>
      </c>
      <c r="B27" s="13"/>
      <c r="C27" s="6"/>
      <c r="D27" s="13"/>
      <c r="E27" s="6"/>
      <c r="F27" s="4"/>
      <c r="G27" s="5"/>
    </row>
    <row r="28" spans="1:9" s="122" customFormat="1" ht="15">
      <c r="A28" s="76" t="s">
        <v>135</v>
      </c>
      <c r="B28" s="13" t="s">
        <v>8</v>
      </c>
      <c r="C28" s="9" t="s">
        <v>36</v>
      </c>
      <c r="D28" s="13" t="s">
        <v>2</v>
      </c>
      <c r="E28" s="6" t="s">
        <v>131</v>
      </c>
      <c r="F28" s="4">
        <v>5</v>
      </c>
      <c r="G28" s="5">
        <f>TIME(18,30,0)</f>
        <v>0.7708333333333334</v>
      </c>
      <c r="H28" s="14"/>
      <c r="I28" s="121"/>
    </row>
    <row r="29" spans="1:9" s="122" customFormat="1" ht="15">
      <c r="A29" s="76" t="s">
        <v>136</v>
      </c>
      <c r="B29" s="13" t="s">
        <v>7</v>
      </c>
      <c r="C29" s="37" t="s">
        <v>272</v>
      </c>
      <c r="D29" s="13" t="s">
        <v>2</v>
      </c>
      <c r="E29" s="6" t="s">
        <v>19</v>
      </c>
      <c r="F29" s="4">
        <v>110</v>
      </c>
      <c r="G29" s="5">
        <f>G28+TIME(0,F28,0)</f>
        <v>0.7743055555555556</v>
      </c>
      <c r="H29" s="14"/>
      <c r="I29" s="121"/>
    </row>
    <row r="30" spans="1:9" s="122" customFormat="1" ht="15">
      <c r="A30" s="76" t="s">
        <v>137</v>
      </c>
      <c r="B30" s="13" t="s">
        <v>8</v>
      </c>
      <c r="C30" s="2" t="s">
        <v>273</v>
      </c>
      <c r="D30" s="13" t="s">
        <v>2</v>
      </c>
      <c r="E30" s="6" t="s">
        <v>131</v>
      </c>
      <c r="F30" s="4">
        <v>5</v>
      </c>
      <c r="G30" s="5">
        <f>G29+TIME(0,F29,0)</f>
        <v>0.8506944444444444</v>
      </c>
      <c r="H30" s="14"/>
      <c r="I30" s="121"/>
    </row>
    <row r="31" spans="1:9" s="122" customFormat="1" ht="15">
      <c r="A31" s="76" t="s">
        <v>286</v>
      </c>
      <c r="B31" s="13" t="s">
        <v>6</v>
      </c>
      <c r="C31" s="6" t="s">
        <v>18</v>
      </c>
      <c r="D31" s="13" t="s">
        <v>2</v>
      </c>
      <c r="E31" s="6" t="s">
        <v>131</v>
      </c>
      <c r="F31" s="4">
        <v>1</v>
      </c>
      <c r="G31" s="5">
        <f>G30+TIME(0,F30,0)</f>
        <v>0.8541666666666666</v>
      </c>
      <c r="H31" s="14"/>
      <c r="I31" s="121"/>
    </row>
    <row r="32" spans="1:9" ht="15">
      <c r="A32" s="15"/>
      <c r="B32" s="3"/>
      <c r="C32" s="6"/>
      <c r="D32" s="3"/>
      <c r="E32" s="2"/>
      <c r="F32" s="4"/>
      <c r="G32" s="5"/>
      <c r="H32" s="73"/>
      <c r="I32" s="74"/>
    </row>
    <row r="33" spans="1:7" ht="15">
      <c r="A33" s="8"/>
      <c r="B33" s="3"/>
      <c r="C33" s="6"/>
      <c r="D33" s="3"/>
      <c r="E33" s="6"/>
      <c r="F33" s="4"/>
      <c r="G33" s="5"/>
    </row>
    <row r="34" spans="1:7" ht="15">
      <c r="A34" s="8"/>
      <c r="B34" s="3"/>
      <c r="C34" s="6"/>
      <c r="D34" s="3"/>
      <c r="E34" s="6"/>
      <c r="F34" s="4"/>
      <c r="G34" s="5"/>
    </row>
    <row r="35" spans="1:7" ht="15">
      <c r="A35" s="8"/>
      <c r="B35" s="3"/>
      <c r="C35" s="6"/>
      <c r="D35" s="3"/>
      <c r="E35" s="6"/>
      <c r="F35" s="4"/>
      <c r="G35" s="5"/>
    </row>
    <row r="36" spans="1:7" ht="15">
      <c r="A36" s="8"/>
      <c r="B36" s="3"/>
      <c r="C36" s="6"/>
      <c r="D36" s="3"/>
      <c r="E36" s="2"/>
      <c r="F36" s="4"/>
      <c r="G36" s="5"/>
    </row>
    <row r="37" spans="1:7" ht="15">
      <c r="A37" s="8"/>
      <c r="B37" s="3"/>
      <c r="C37" s="6"/>
      <c r="D37" s="3"/>
      <c r="E37" s="6"/>
      <c r="F37" s="4"/>
      <c r="G37" s="5"/>
    </row>
    <row r="38" spans="1:7" ht="15">
      <c r="A38" s="8"/>
      <c r="B38" s="3"/>
      <c r="C38" s="6"/>
      <c r="D38" s="3"/>
      <c r="E38" s="6"/>
      <c r="F38" s="4"/>
      <c r="G38" s="5"/>
    </row>
    <row r="39" spans="1:7" ht="15">
      <c r="A39" s="8"/>
      <c r="B39" s="3"/>
      <c r="C39" s="6"/>
      <c r="D39" s="3"/>
      <c r="E39" s="6"/>
      <c r="F39" s="4"/>
      <c r="G39" s="5"/>
    </row>
    <row r="40" spans="1:7" ht="15">
      <c r="A40" s="8"/>
      <c r="B40" s="3"/>
      <c r="C40" s="6"/>
      <c r="D40" s="3"/>
      <c r="E40" s="6"/>
      <c r="F40" s="4"/>
      <c r="G40" s="5"/>
    </row>
    <row r="41" spans="1:7" ht="15">
      <c r="A41" s="8"/>
      <c r="B41" s="3"/>
      <c r="C41" s="6"/>
      <c r="D41" s="3"/>
      <c r="E41" s="6"/>
      <c r="F41" s="4"/>
      <c r="G41" s="5"/>
    </row>
    <row r="42" spans="1:7" ht="15">
      <c r="A42" s="8"/>
      <c r="B42" s="3"/>
      <c r="C42" s="6"/>
      <c r="D42" s="3"/>
      <c r="E42" s="6"/>
      <c r="F42" s="4"/>
      <c r="G42" s="5"/>
    </row>
    <row r="43" spans="1:7" ht="15">
      <c r="A43" s="8"/>
      <c r="B43" s="3"/>
      <c r="C43" s="6"/>
      <c r="D43" s="3"/>
      <c r="E43" s="6"/>
      <c r="F43" s="4"/>
      <c r="G43" s="5"/>
    </row>
    <row r="44" spans="1:7" ht="15">
      <c r="A44" s="8"/>
      <c r="B44" s="3"/>
      <c r="C44" s="2"/>
      <c r="D44" s="3"/>
      <c r="E44" s="2"/>
      <c r="F44" s="4"/>
      <c r="G44" s="5"/>
    </row>
    <row r="45" spans="1:7" ht="15">
      <c r="A45" s="8"/>
      <c r="B45" s="3" t="s">
        <v>9</v>
      </c>
      <c r="C45" s="2" t="s">
        <v>10</v>
      </c>
      <c r="D45" s="3" t="s">
        <v>9</v>
      </c>
      <c r="E45" s="2"/>
      <c r="F45" s="4"/>
      <c r="G45" s="5"/>
    </row>
    <row r="46" spans="1:7" ht="15">
      <c r="A46" s="8" t="s">
        <v>9</v>
      </c>
      <c r="B46" s="2"/>
      <c r="C46" s="2" t="s">
        <v>11</v>
      </c>
      <c r="D46" s="2"/>
      <c r="F46" s="4" t="s">
        <v>9</v>
      </c>
      <c r="G46" s="5" t="s">
        <v>9</v>
      </c>
    </row>
    <row r="47" spans="1:4" ht="15">
      <c r="A47" s="3"/>
      <c r="B47" s="2"/>
      <c r="C47" s="2"/>
      <c r="D47" s="2"/>
    </row>
    <row r="48" spans="1:3" ht="15">
      <c r="A48" s="3" t="s">
        <v>12</v>
      </c>
      <c r="B48" s="2"/>
      <c r="C48" s="2"/>
    </row>
    <row r="49" spans="1:3" ht="15">
      <c r="A49" s="3" t="s">
        <v>13</v>
      </c>
      <c r="B49" s="2"/>
      <c r="C49" s="2"/>
    </row>
    <row r="50" spans="1:3" ht="15">
      <c r="A50" s="3" t="s">
        <v>14</v>
      </c>
      <c r="B50" s="2"/>
      <c r="C50" s="2"/>
    </row>
    <row r="51" ht="15">
      <c r="A51" s="3" t="s">
        <v>15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&amp;LJanuary 2001&amp;RIEEE P802.15 01/103r1</oddHeader>
    <oddFooter>&amp;LSubmission&amp;C&amp;P&amp;RIan Gifford, M/A-COM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8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2.796875" style="0" customWidth="1"/>
    <col min="5" max="5" width="10.3984375" style="0" customWidth="1"/>
    <col min="6" max="6" width="3.3984375" style="0" customWidth="1"/>
    <col min="7" max="7" width="8.796875" style="0" customWidth="1"/>
    <col min="8" max="8" width="3.796875" style="0" customWidth="1"/>
  </cols>
  <sheetData>
    <row r="1" ht="15.75">
      <c r="C1" s="10" t="s">
        <v>284</v>
      </c>
    </row>
    <row r="2" ht="15.75">
      <c r="C2" s="10" t="s">
        <v>288</v>
      </c>
    </row>
    <row r="3" spans="1:7" ht="15.75">
      <c r="A3" s="1"/>
      <c r="B3" s="2"/>
      <c r="C3" s="11" t="s">
        <v>283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13" t="s">
        <v>0</v>
      </c>
      <c r="B5" s="2" t="s">
        <v>35</v>
      </c>
      <c r="C5" s="13" t="s">
        <v>1</v>
      </c>
      <c r="D5" s="13" t="s">
        <v>2</v>
      </c>
      <c r="E5" s="13" t="s">
        <v>131</v>
      </c>
      <c r="F5" s="4">
        <v>1</v>
      </c>
      <c r="G5" s="5">
        <f>TIME(8,0,0)</f>
        <v>0.3333333333333333</v>
      </c>
    </row>
    <row r="6" spans="1:7" ht="15">
      <c r="A6" s="13" t="s">
        <v>3</v>
      </c>
      <c r="B6" s="2" t="s">
        <v>35</v>
      </c>
      <c r="C6" s="13" t="s">
        <v>4</v>
      </c>
      <c r="D6" s="13" t="s">
        <v>2</v>
      </c>
      <c r="E6" s="13" t="s">
        <v>131</v>
      </c>
      <c r="F6" s="4">
        <v>4</v>
      </c>
      <c r="G6" s="5">
        <f>G5+TIME(0,F5,0)</f>
        <v>0.33402777777777776</v>
      </c>
    </row>
    <row r="7" spans="1:7" ht="15">
      <c r="A7" s="2"/>
      <c r="B7" s="13" t="s">
        <v>5</v>
      </c>
      <c r="C7" s="2"/>
      <c r="D7" s="2"/>
      <c r="E7" s="2"/>
      <c r="F7" s="2"/>
      <c r="G7" s="2"/>
    </row>
    <row r="8" spans="1:7" ht="15">
      <c r="A8" s="15" t="s">
        <v>23</v>
      </c>
      <c r="B8" s="3" t="s">
        <v>8</v>
      </c>
      <c r="C8" s="2" t="s">
        <v>145</v>
      </c>
      <c r="D8" s="3" t="s">
        <v>2</v>
      </c>
      <c r="E8" s="6" t="s">
        <v>131</v>
      </c>
      <c r="F8" s="4">
        <v>5</v>
      </c>
      <c r="G8" s="5">
        <f>G6+TIME(0,F6,0)</f>
        <v>0.3368055555555555</v>
      </c>
    </row>
    <row r="9" spans="1:7" ht="15">
      <c r="A9" s="15" t="s">
        <v>24</v>
      </c>
      <c r="B9" s="3" t="s">
        <v>7</v>
      </c>
      <c r="C9" s="37" t="s">
        <v>281</v>
      </c>
      <c r="D9" s="3" t="s">
        <v>2</v>
      </c>
      <c r="E9" s="6" t="s">
        <v>131</v>
      </c>
      <c r="F9" s="4">
        <v>110</v>
      </c>
      <c r="G9" s="5">
        <f>G8+TIME(0,F8,0)</f>
        <v>0.34027777777777773</v>
      </c>
    </row>
    <row r="10" spans="1:7" ht="15">
      <c r="A10" s="15"/>
      <c r="B10" s="3"/>
      <c r="C10" s="18" t="s">
        <v>20</v>
      </c>
      <c r="D10" s="3" t="s">
        <v>2</v>
      </c>
      <c r="E10" s="6"/>
      <c r="F10" s="4">
        <v>15</v>
      </c>
      <c r="G10" s="5">
        <f aca="true" t="shared" si="0" ref="G10:G20">G9+TIME(0,F9,0)</f>
        <v>0.41666666666666663</v>
      </c>
    </row>
    <row r="11" spans="1:7" ht="15">
      <c r="A11" s="8" t="s">
        <v>25</v>
      </c>
      <c r="B11" s="3" t="s">
        <v>8</v>
      </c>
      <c r="C11" s="2" t="s">
        <v>145</v>
      </c>
      <c r="D11" s="3" t="s">
        <v>2</v>
      </c>
      <c r="E11" s="6" t="s">
        <v>131</v>
      </c>
      <c r="F11" s="4">
        <v>1</v>
      </c>
      <c r="G11" s="5">
        <f t="shared" si="0"/>
        <v>0.4270833333333333</v>
      </c>
    </row>
    <row r="12" spans="1:7" ht="15">
      <c r="A12" s="8" t="s">
        <v>26</v>
      </c>
      <c r="B12" s="3" t="s">
        <v>7</v>
      </c>
      <c r="C12" s="37" t="s">
        <v>281</v>
      </c>
      <c r="D12" s="3" t="s">
        <v>2</v>
      </c>
      <c r="E12" s="6" t="s">
        <v>131</v>
      </c>
      <c r="F12" s="4">
        <v>89</v>
      </c>
      <c r="G12" s="5">
        <f t="shared" si="0"/>
        <v>0.42777777777777776</v>
      </c>
    </row>
    <row r="13" spans="1:7" ht="15">
      <c r="A13" s="8"/>
      <c r="B13" s="3"/>
      <c r="C13" s="16" t="s">
        <v>98</v>
      </c>
      <c r="D13" s="3" t="s">
        <v>2</v>
      </c>
      <c r="E13" s="6"/>
      <c r="F13" s="4">
        <v>75</v>
      </c>
      <c r="G13" s="5">
        <f t="shared" si="0"/>
        <v>0.4895833333333333</v>
      </c>
    </row>
    <row r="14" spans="1:7" s="14" customFormat="1" ht="15">
      <c r="A14" s="76" t="s">
        <v>27</v>
      </c>
      <c r="B14" s="13" t="s">
        <v>8</v>
      </c>
      <c r="C14" s="2" t="s">
        <v>145</v>
      </c>
      <c r="D14" s="13" t="s">
        <v>2</v>
      </c>
      <c r="E14" s="6" t="s">
        <v>131</v>
      </c>
      <c r="F14" s="4">
        <v>1</v>
      </c>
      <c r="G14" s="5">
        <f t="shared" si="0"/>
        <v>0.5416666666666666</v>
      </c>
    </row>
    <row r="15" spans="1:7" s="14" customFormat="1" ht="15">
      <c r="A15" s="76" t="s">
        <v>28</v>
      </c>
      <c r="B15" s="13" t="s">
        <v>7</v>
      </c>
      <c r="C15" s="37" t="s">
        <v>281</v>
      </c>
      <c r="D15" s="13" t="s">
        <v>2</v>
      </c>
      <c r="E15" s="6" t="s">
        <v>19</v>
      </c>
      <c r="F15" s="4">
        <v>119</v>
      </c>
      <c r="G15" s="5">
        <f t="shared" si="0"/>
        <v>0.5423611111111111</v>
      </c>
    </row>
    <row r="16" spans="1:7" s="14" customFormat="1" ht="15">
      <c r="A16" s="76"/>
      <c r="B16" s="13"/>
      <c r="C16" s="18" t="s">
        <v>20</v>
      </c>
      <c r="D16" s="13" t="s">
        <v>2</v>
      </c>
      <c r="E16" s="6"/>
      <c r="F16" s="4">
        <v>15</v>
      </c>
      <c r="G16" s="5">
        <f t="shared" si="0"/>
        <v>0.625</v>
      </c>
    </row>
    <row r="17" spans="1:9" s="68" customFormat="1" ht="15">
      <c r="A17" s="76" t="s">
        <v>29</v>
      </c>
      <c r="B17" s="3" t="s">
        <v>8</v>
      </c>
      <c r="C17" s="2" t="s">
        <v>145</v>
      </c>
      <c r="D17" s="3" t="s">
        <v>2</v>
      </c>
      <c r="E17" s="6" t="s">
        <v>131</v>
      </c>
      <c r="F17" s="4">
        <v>1</v>
      </c>
      <c r="G17" s="5">
        <f t="shared" si="0"/>
        <v>0.6354166666666666</v>
      </c>
      <c r="I17" s="123"/>
    </row>
    <row r="18" spans="1:9" s="68" customFormat="1" ht="15">
      <c r="A18" s="8" t="s">
        <v>30</v>
      </c>
      <c r="B18" s="3" t="s">
        <v>7</v>
      </c>
      <c r="C18" s="37" t="s">
        <v>281</v>
      </c>
      <c r="D18" s="3" t="s">
        <v>2</v>
      </c>
      <c r="E18" s="6" t="s">
        <v>19</v>
      </c>
      <c r="F18" s="4">
        <v>120</v>
      </c>
      <c r="G18" s="5">
        <f t="shared" si="0"/>
        <v>0.6361111111111111</v>
      </c>
      <c r="I18" s="123"/>
    </row>
    <row r="19" spans="1:9" s="68" customFormat="1" ht="15">
      <c r="A19" s="8" t="s">
        <v>31</v>
      </c>
      <c r="B19" s="3" t="s">
        <v>8</v>
      </c>
      <c r="C19" s="2" t="s">
        <v>33</v>
      </c>
      <c r="D19" s="3" t="s">
        <v>2</v>
      </c>
      <c r="E19" s="6" t="s">
        <v>19</v>
      </c>
      <c r="F19" s="4">
        <v>14</v>
      </c>
      <c r="G19" s="5">
        <f t="shared" si="0"/>
        <v>0.7194444444444444</v>
      </c>
      <c r="I19" s="123"/>
    </row>
    <row r="20" spans="1:9" s="68" customFormat="1" ht="15">
      <c r="A20" s="8" t="s">
        <v>32</v>
      </c>
      <c r="B20" s="3" t="s">
        <v>6</v>
      </c>
      <c r="C20" s="6" t="s">
        <v>18</v>
      </c>
      <c r="D20" s="3" t="s">
        <v>2</v>
      </c>
      <c r="E20" s="6" t="s">
        <v>131</v>
      </c>
      <c r="F20" s="4">
        <v>1</v>
      </c>
      <c r="G20" s="5">
        <f t="shared" si="0"/>
        <v>0.7291666666666666</v>
      </c>
      <c r="I20" s="123"/>
    </row>
    <row r="21" spans="1:9" s="68" customFormat="1" ht="15">
      <c r="A21" s="76"/>
      <c r="B21" s="3"/>
      <c r="C21" s="18"/>
      <c r="D21" s="3"/>
      <c r="E21" s="6"/>
      <c r="F21" s="4"/>
      <c r="G21" s="5"/>
      <c r="I21" s="123"/>
    </row>
    <row r="22" spans="1:7" s="14" customFormat="1" ht="15">
      <c r="A22" s="76" t="s">
        <v>216</v>
      </c>
      <c r="B22" s="13"/>
      <c r="C22" s="2"/>
      <c r="D22" s="13"/>
      <c r="E22" s="6"/>
      <c r="F22" s="4"/>
      <c r="G22" s="5"/>
    </row>
    <row r="23" spans="1:9" s="14" customFormat="1" ht="15">
      <c r="A23" s="8" t="s">
        <v>72</v>
      </c>
      <c r="B23" s="3" t="s">
        <v>8</v>
      </c>
      <c r="C23" s="2" t="s">
        <v>145</v>
      </c>
      <c r="D23" s="13" t="s">
        <v>2</v>
      </c>
      <c r="E23" s="6" t="s">
        <v>131</v>
      </c>
      <c r="F23" s="4">
        <v>1</v>
      </c>
      <c r="G23" s="5">
        <f>TIME(18,30,0)</f>
        <v>0.7708333333333334</v>
      </c>
      <c r="I23" s="121"/>
    </row>
    <row r="24" spans="1:9" s="14" customFormat="1" ht="15">
      <c r="A24" s="8" t="s">
        <v>73</v>
      </c>
      <c r="B24" s="3" t="s">
        <v>8</v>
      </c>
      <c r="C24" s="37" t="s">
        <v>281</v>
      </c>
      <c r="D24" s="3" t="s">
        <v>2</v>
      </c>
      <c r="E24" s="6" t="s">
        <v>19</v>
      </c>
      <c r="F24" s="4">
        <v>145</v>
      </c>
      <c r="G24" s="5">
        <f>G23+TIME(0,F23,0)</f>
        <v>0.7715277777777778</v>
      </c>
      <c r="I24" s="121"/>
    </row>
    <row r="25" spans="1:9" s="14" customFormat="1" ht="15">
      <c r="A25" s="8" t="s">
        <v>74</v>
      </c>
      <c r="B25" s="3" t="s">
        <v>7</v>
      </c>
      <c r="C25" s="2" t="s">
        <v>33</v>
      </c>
      <c r="D25" s="3" t="s">
        <v>2</v>
      </c>
      <c r="E25" s="6" t="s">
        <v>19</v>
      </c>
      <c r="F25" s="4">
        <v>4</v>
      </c>
      <c r="G25" s="5">
        <f>G24+TIME(0,F24,0)</f>
        <v>0.8722222222222222</v>
      </c>
      <c r="I25" s="121"/>
    </row>
    <row r="26" spans="1:9" s="14" customFormat="1" ht="15">
      <c r="A26" s="8" t="s">
        <v>75</v>
      </c>
      <c r="B26" s="3" t="s">
        <v>6</v>
      </c>
      <c r="C26" s="6" t="s">
        <v>18</v>
      </c>
      <c r="D26" s="3" t="s">
        <v>2</v>
      </c>
      <c r="E26" s="6" t="s">
        <v>131</v>
      </c>
      <c r="F26" s="4">
        <v>1</v>
      </c>
      <c r="G26" s="5">
        <f>G25+TIME(0,F25,0)</f>
        <v>0.875</v>
      </c>
      <c r="I26" s="121"/>
    </row>
    <row r="27" spans="1:9" ht="15">
      <c r="A27" s="76"/>
      <c r="B27" s="3"/>
      <c r="C27" s="6"/>
      <c r="D27" s="3"/>
      <c r="E27" s="6"/>
      <c r="F27" s="4"/>
      <c r="G27" s="5"/>
      <c r="H27" s="73"/>
      <c r="I27" s="74"/>
    </row>
    <row r="28" spans="1:7" ht="15">
      <c r="A28" s="8"/>
      <c r="B28" s="3"/>
      <c r="C28" s="6"/>
      <c r="D28" s="3"/>
      <c r="E28" s="2"/>
      <c r="F28" s="4"/>
      <c r="G28" s="5"/>
    </row>
    <row r="29" spans="1:7" ht="15">
      <c r="A29" s="8"/>
      <c r="B29" s="3"/>
      <c r="C29" s="6"/>
      <c r="D29" s="3"/>
      <c r="E29" s="6"/>
      <c r="F29" s="4"/>
      <c r="G29" s="5"/>
    </row>
    <row r="30" spans="1:7" ht="15">
      <c r="A30" s="8"/>
      <c r="B30" s="3"/>
      <c r="C30" s="6"/>
      <c r="D30" s="3"/>
      <c r="E30" s="6"/>
      <c r="F30" s="4"/>
      <c r="G30" s="5"/>
    </row>
    <row r="31" spans="1:7" ht="15">
      <c r="A31" s="8"/>
      <c r="B31" s="3"/>
      <c r="C31" s="6"/>
      <c r="D31" s="3"/>
      <c r="E31" s="6"/>
      <c r="F31" s="4"/>
      <c r="G31" s="5"/>
    </row>
    <row r="32" spans="1:7" ht="15">
      <c r="A32" s="8"/>
      <c r="B32" s="3"/>
      <c r="C32" s="6"/>
      <c r="D32" s="3"/>
      <c r="E32" s="6"/>
      <c r="F32" s="4"/>
      <c r="G32" s="5"/>
    </row>
    <row r="33" spans="1:7" ht="15">
      <c r="A33" s="8"/>
      <c r="B33" s="3"/>
      <c r="C33" s="6"/>
      <c r="D33" s="3"/>
      <c r="E33" s="6"/>
      <c r="F33" s="4"/>
      <c r="G33" s="5"/>
    </row>
    <row r="34" spans="1:7" ht="15">
      <c r="A34" s="8"/>
      <c r="B34" s="3"/>
      <c r="C34" s="6"/>
      <c r="D34" s="3"/>
      <c r="E34" s="6"/>
      <c r="F34" s="4"/>
      <c r="G34" s="5"/>
    </row>
    <row r="35" spans="1:7" ht="15">
      <c r="A35" s="8"/>
      <c r="B35" s="3"/>
      <c r="C35" s="6"/>
      <c r="D35" s="3"/>
      <c r="E35" s="6"/>
      <c r="F35" s="4"/>
      <c r="G35" s="5"/>
    </row>
    <row r="36" spans="1:7" ht="15">
      <c r="A36" s="8"/>
      <c r="B36" s="3"/>
      <c r="C36" s="6"/>
      <c r="D36" s="3"/>
      <c r="E36" s="6"/>
      <c r="F36" s="4"/>
      <c r="G36" s="5"/>
    </row>
    <row r="37" spans="1:7" ht="15">
      <c r="A37" s="8"/>
      <c r="B37" s="3"/>
      <c r="C37" s="6"/>
      <c r="D37" s="3"/>
      <c r="E37" s="6"/>
      <c r="F37" s="4"/>
      <c r="G37" s="5"/>
    </row>
    <row r="38" spans="1:7" ht="15">
      <c r="A38" s="8"/>
      <c r="B38" s="3"/>
      <c r="C38" s="2"/>
      <c r="D38" s="3"/>
      <c r="E38" s="2"/>
      <c r="F38" s="4"/>
      <c r="G38" s="5"/>
    </row>
    <row r="39" spans="1:7" ht="15">
      <c r="A39" s="8"/>
      <c r="B39" s="3"/>
      <c r="C39" s="2" t="s">
        <v>10</v>
      </c>
      <c r="D39" s="3" t="s">
        <v>9</v>
      </c>
      <c r="E39" s="2"/>
      <c r="F39" s="4"/>
      <c r="G39" s="5"/>
    </row>
    <row r="40" spans="1:7" ht="15">
      <c r="A40" s="8"/>
      <c r="B40" s="3"/>
      <c r="C40" s="2" t="s">
        <v>11</v>
      </c>
      <c r="D40" s="2"/>
      <c r="F40" s="4"/>
      <c r="G40" s="5"/>
    </row>
    <row r="41" spans="1:7" ht="15">
      <c r="A41" s="8"/>
      <c r="B41" s="3"/>
      <c r="C41" s="2"/>
      <c r="D41" s="2"/>
      <c r="F41" s="4"/>
      <c r="G41" s="5"/>
    </row>
    <row r="42" spans="1:7" ht="15">
      <c r="A42" s="8"/>
      <c r="B42" s="3" t="s">
        <v>9</v>
      </c>
      <c r="C42" s="2"/>
      <c r="F42" s="4"/>
      <c r="G42" s="5"/>
    </row>
    <row r="43" spans="1:7" ht="15">
      <c r="A43" s="8" t="s">
        <v>9</v>
      </c>
      <c r="B43" s="2"/>
      <c r="C43" s="2"/>
      <c r="F43" s="4" t="s">
        <v>9</v>
      </c>
      <c r="G43" s="5" t="s">
        <v>9</v>
      </c>
    </row>
    <row r="44" spans="1:3" ht="15">
      <c r="A44" s="3"/>
      <c r="B44" s="2"/>
      <c r="C44" s="2"/>
    </row>
    <row r="45" spans="1:2" ht="15">
      <c r="A45" s="3" t="s">
        <v>12</v>
      </c>
      <c r="B45" s="2"/>
    </row>
    <row r="46" spans="1:2" ht="15">
      <c r="A46" s="3" t="s">
        <v>13</v>
      </c>
      <c r="B46" s="2"/>
    </row>
    <row r="47" spans="1:2" ht="15">
      <c r="A47" s="3" t="s">
        <v>14</v>
      </c>
      <c r="B47" s="2"/>
    </row>
    <row r="48" ht="15">
      <c r="A48" s="3" t="s">
        <v>15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&amp;LJanuary 2001&amp;RIEEE P802.15 01/103r1</oddHeader>
    <oddFooter>&amp;LSubmission&amp;C&amp;P&amp;RIan Gifford, M/A-COM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showGridLines="0" workbookViewId="0" topLeftCell="A1">
      <selection activeCell="A1" sqref="A1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1.59765625" style="0" bestFit="1" customWidth="1"/>
    <col min="5" max="5" width="8.19921875" style="0" customWidth="1"/>
    <col min="6" max="6" width="3.59765625" style="0" bestFit="1" customWidth="1"/>
    <col min="7" max="7" width="7.8984375" style="0" bestFit="1" customWidth="1"/>
    <col min="8" max="8" width="4.19921875" style="0" customWidth="1"/>
  </cols>
  <sheetData>
    <row r="1" spans="1:7" ht="15.75">
      <c r="A1" s="20"/>
      <c r="B1" s="2"/>
      <c r="C1" s="10" t="s">
        <v>284</v>
      </c>
      <c r="D1" s="2"/>
      <c r="E1" s="2"/>
      <c r="F1" s="2"/>
      <c r="G1" s="2"/>
    </row>
    <row r="2" spans="1:7" ht="15.75">
      <c r="A2" s="21"/>
      <c r="B2" s="2"/>
      <c r="C2" s="10" t="s">
        <v>289</v>
      </c>
      <c r="D2" s="2"/>
      <c r="E2" s="2"/>
      <c r="F2" s="2"/>
      <c r="G2" s="2"/>
    </row>
    <row r="3" spans="1:7" ht="15.75">
      <c r="A3" s="21"/>
      <c r="B3" s="2"/>
      <c r="C3" s="11" t="s">
        <v>283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4" customFormat="1" ht="15">
      <c r="A5" s="13" t="s">
        <v>0</v>
      </c>
      <c r="B5" s="2" t="s">
        <v>35</v>
      </c>
      <c r="C5" s="13" t="s">
        <v>1</v>
      </c>
      <c r="D5" s="13" t="s">
        <v>2</v>
      </c>
      <c r="E5" s="13" t="s">
        <v>131</v>
      </c>
      <c r="F5" s="4">
        <v>1</v>
      </c>
      <c r="G5" s="5">
        <f>TIME(8,0,0)</f>
        <v>0.3333333333333333</v>
      </c>
    </row>
    <row r="6" spans="1:7" s="14" customFormat="1" ht="15">
      <c r="A6" s="13" t="s">
        <v>3</v>
      </c>
      <c r="B6" s="2" t="s">
        <v>35</v>
      </c>
      <c r="C6" s="13" t="s">
        <v>4</v>
      </c>
      <c r="D6" s="13" t="s">
        <v>2</v>
      </c>
      <c r="E6" s="13" t="s">
        <v>131</v>
      </c>
      <c r="F6" s="4">
        <v>4</v>
      </c>
      <c r="G6" s="5">
        <f>G5+TIME(0,F5,0)</f>
        <v>0.33402777777777776</v>
      </c>
    </row>
    <row r="7" spans="1:7" s="14" customFormat="1" ht="15">
      <c r="A7" s="2"/>
      <c r="B7" s="13" t="s">
        <v>5</v>
      </c>
      <c r="C7" s="2"/>
      <c r="D7" s="2"/>
      <c r="E7" s="2"/>
      <c r="F7" s="2"/>
      <c r="G7" s="2"/>
    </row>
    <row r="8" spans="1:7" s="14" customFormat="1" ht="15">
      <c r="A8" s="15" t="s">
        <v>23</v>
      </c>
      <c r="B8" s="3" t="s">
        <v>8</v>
      </c>
      <c r="C8" s="2" t="s">
        <v>145</v>
      </c>
      <c r="D8" s="3" t="s">
        <v>2</v>
      </c>
      <c r="E8" s="6" t="s">
        <v>131</v>
      </c>
      <c r="F8" s="4">
        <v>5</v>
      </c>
      <c r="G8" s="5">
        <f>G6+TIME(0,F6,0)</f>
        <v>0.3368055555555555</v>
      </c>
    </row>
    <row r="9" spans="1:7" s="14" customFormat="1" ht="15">
      <c r="A9" s="15" t="s">
        <v>24</v>
      </c>
      <c r="B9" s="3" t="s">
        <v>7</v>
      </c>
      <c r="C9" s="37" t="s">
        <v>281</v>
      </c>
      <c r="D9" s="3" t="s">
        <v>2</v>
      </c>
      <c r="E9" s="6" t="s">
        <v>131</v>
      </c>
      <c r="F9" s="4">
        <v>110</v>
      </c>
      <c r="G9" s="5">
        <f>G8+TIME(0,F8,0)</f>
        <v>0.34027777777777773</v>
      </c>
    </row>
    <row r="10" spans="1:7" s="14" customFormat="1" ht="15">
      <c r="A10" s="15"/>
      <c r="B10" s="3"/>
      <c r="C10" s="18" t="s">
        <v>20</v>
      </c>
      <c r="D10" s="3" t="s">
        <v>2</v>
      </c>
      <c r="E10" s="6"/>
      <c r="F10" s="4">
        <v>15</v>
      </c>
      <c r="G10" s="5">
        <f aca="true" t="shared" si="0" ref="G10:G21">G9+TIME(0,F9,0)</f>
        <v>0.41666666666666663</v>
      </c>
    </row>
    <row r="11" spans="1:7" s="14" customFormat="1" ht="15">
      <c r="A11" s="8" t="s">
        <v>25</v>
      </c>
      <c r="B11" s="3" t="s">
        <v>8</v>
      </c>
      <c r="C11" s="2" t="s">
        <v>145</v>
      </c>
      <c r="D11" s="3" t="s">
        <v>2</v>
      </c>
      <c r="E11" s="6" t="s">
        <v>131</v>
      </c>
      <c r="F11" s="4">
        <v>1</v>
      </c>
      <c r="G11" s="5">
        <f t="shared" si="0"/>
        <v>0.4270833333333333</v>
      </c>
    </row>
    <row r="12" spans="1:7" s="14" customFormat="1" ht="15">
      <c r="A12" s="8" t="s">
        <v>26</v>
      </c>
      <c r="B12" s="3" t="s">
        <v>7</v>
      </c>
      <c r="C12" s="37" t="s">
        <v>281</v>
      </c>
      <c r="D12" s="3" t="s">
        <v>2</v>
      </c>
      <c r="E12" s="6" t="s">
        <v>131</v>
      </c>
      <c r="F12" s="4">
        <v>89</v>
      </c>
      <c r="G12" s="5">
        <f t="shared" si="0"/>
        <v>0.42777777777777776</v>
      </c>
    </row>
    <row r="13" spans="1:7" s="14" customFormat="1" ht="15">
      <c r="A13" s="8"/>
      <c r="B13" s="3"/>
      <c r="C13" s="16" t="s">
        <v>98</v>
      </c>
      <c r="D13" s="3" t="s">
        <v>2</v>
      </c>
      <c r="E13" s="6"/>
      <c r="F13" s="4">
        <v>75</v>
      </c>
      <c r="G13" s="5">
        <f t="shared" si="0"/>
        <v>0.4895833333333333</v>
      </c>
    </row>
    <row r="14" spans="1:9" s="73" customFormat="1" ht="15">
      <c r="A14" s="77" t="s">
        <v>27</v>
      </c>
      <c r="B14" s="69" t="s">
        <v>8</v>
      </c>
      <c r="C14" s="79" t="s">
        <v>145</v>
      </c>
      <c r="D14" s="69" t="s">
        <v>2</v>
      </c>
      <c r="E14" s="70" t="s">
        <v>131</v>
      </c>
      <c r="F14" s="71">
        <v>1</v>
      </c>
      <c r="G14" s="72">
        <f t="shared" si="0"/>
        <v>0.5416666666666666</v>
      </c>
      <c r="H14" s="73" t="s">
        <v>132</v>
      </c>
      <c r="I14" s="74" t="s">
        <v>218</v>
      </c>
    </row>
    <row r="15" spans="1:9" s="73" customFormat="1" ht="15">
      <c r="A15" s="77" t="s">
        <v>28</v>
      </c>
      <c r="B15" s="69" t="s">
        <v>7</v>
      </c>
      <c r="C15" s="78" t="s">
        <v>281</v>
      </c>
      <c r="D15" s="69" t="s">
        <v>2</v>
      </c>
      <c r="E15" s="70" t="s">
        <v>131</v>
      </c>
      <c r="F15" s="71">
        <v>119</v>
      </c>
      <c r="G15" s="72">
        <f t="shared" si="0"/>
        <v>0.5423611111111111</v>
      </c>
      <c r="H15" s="73" t="s">
        <v>132</v>
      </c>
      <c r="I15" s="74" t="s">
        <v>219</v>
      </c>
    </row>
    <row r="16" spans="1:9" ht="15">
      <c r="A16" s="77"/>
      <c r="B16" s="3"/>
      <c r="C16" s="18" t="s">
        <v>20</v>
      </c>
      <c r="D16" s="3" t="s">
        <v>2</v>
      </c>
      <c r="E16" s="6"/>
      <c r="F16" s="4">
        <v>30</v>
      </c>
      <c r="G16" s="5">
        <f t="shared" si="0"/>
        <v>0.625</v>
      </c>
      <c r="H16" s="73"/>
      <c r="I16" s="74"/>
    </row>
    <row r="17" spans="1:7" s="130" customFormat="1" ht="15">
      <c r="A17" s="124"/>
      <c r="B17" s="125"/>
      <c r="C17" s="126" t="s">
        <v>99</v>
      </c>
      <c r="D17" s="125" t="s">
        <v>2</v>
      </c>
      <c r="E17" s="127"/>
      <c r="F17" s="128">
        <v>30</v>
      </c>
      <c r="G17" s="129">
        <f t="shared" si="0"/>
        <v>0.6458333333333334</v>
      </c>
    </row>
    <row r="18" spans="1:7" ht="15">
      <c r="A18" s="76" t="s">
        <v>29</v>
      </c>
      <c r="B18" s="3" t="s">
        <v>8</v>
      </c>
      <c r="C18" s="2" t="s">
        <v>145</v>
      </c>
      <c r="D18" s="3" t="s">
        <v>2</v>
      </c>
      <c r="E18" s="6" t="s">
        <v>131</v>
      </c>
      <c r="F18" s="4">
        <v>10</v>
      </c>
      <c r="G18" s="5">
        <f t="shared" si="0"/>
        <v>0.6666666666666667</v>
      </c>
    </row>
    <row r="19" spans="1:7" ht="15">
      <c r="A19" s="8" t="s">
        <v>30</v>
      </c>
      <c r="B19" s="3" t="s">
        <v>7</v>
      </c>
      <c r="C19" s="37" t="s">
        <v>138</v>
      </c>
      <c r="D19" s="3" t="s">
        <v>2</v>
      </c>
      <c r="E19" s="6" t="s">
        <v>131</v>
      </c>
      <c r="F19" s="4">
        <v>75</v>
      </c>
      <c r="G19" s="5">
        <f t="shared" si="0"/>
        <v>0.6736111111111112</v>
      </c>
    </row>
    <row r="20" spans="1:7" ht="15">
      <c r="A20" s="8" t="s">
        <v>31</v>
      </c>
      <c r="B20" s="3" t="s">
        <v>8</v>
      </c>
      <c r="C20" s="2" t="s">
        <v>33</v>
      </c>
      <c r="D20" s="3" t="s">
        <v>2</v>
      </c>
      <c r="E20" s="6" t="s">
        <v>131</v>
      </c>
      <c r="F20" s="4">
        <v>5</v>
      </c>
      <c r="G20" s="5">
        <f t="shared" si="0"/>
        <v>0.7256944444444445</v>
      </c>
    </row>
    <row r="21" spans="1:7" ht="15">
      <c r="A21" s="8" t="s">
        <v>32</v>
      </c>
      <c r="B21" s="3" t="s">
        <v>6</v>
      </c>
      <c r="C21" s="6" t="s">
        <v>18</v>
      </c>
      <c r="D21" s="3" t="s">
        <v>2</v>
      </c>
      <c r="E21" s="6" t="s">
        <v>131</v>
      </c>
      <c r="F21" s="4">
        <v>1</v>
      </c>
      <c r="G21" s="5">
        <f t="shared" si="0"/>
        <v>0.7291666666666667</v>
      </c>
    </row>
    <row r="22" spans="1:7" ht="15">
      <c r="A22" s="15"/>
      <c r="B22" s="3"/>
      <c r="C22" s="6"/>
      <c r="D22" s="3"/>
      <c r="E22" s="6"/>
      <c r="F22" s="4"/>
      <c r="G22" s="5"/>
    </row>
    <row r="23" spans="1:7" ht="15">
      <c r="A23" s="8"/>
      <c r="B23" s="3"/>
      <c r="C23" s="6"/>
      <c r="D23" s="3"/>
      <c r="E23" s="6"/>
      <c r="F23" s="4"/>
      <c r="G23" s="5"/>
    </row>
    <row r="24" spans="1:7" ht="15">
      <c r="A24" s="8"/>
      <c r="B24" s="3"/>
      <c r="C24" s="6"/>
      <c r="D24" s="3"/>
      <c r="E24" s="6"/>
      <c r="F24" s="4"/>
      <c r="G24" s="5"/>
    </row>
    <row r="25" spans="1:7" ht="15">
      <c r="A25" s="8"/>
      <c r="B25" s="3"/>
      <c r="C25" s="6"/>
      <c r="D25" s="3"/>
      <c r="E25" s="2"/>
      <c r="F25" s="4"/>
      <c r="G25" s="5"/>
    </row>
    <row r="26" spans="1:7" ht="15">
      <c r="A26" s="8"/>
      <c r="B26" s="3"/>
      <c r="C26" s="6"/>
      <c r="D26" s="3"/>
      <c r="E26" s="6"/>
      <c r="F26" s="4"/>
      <c r="G26" s="5"/>
    </row>
    <row r="27" spans="1:7" ht="15">
      <c r="A27" s="8"/>
      <c r="B27" s="3"/>
      <c r="C27" s="6"/>
      <c r="D27" s="3"/>
      <c r="E27" s="6"/>
      <c r="F27" s="4"/>
      <c r="G27" s="5"/>
    </row>
    <row r="28" spans="1:7" ht="15">
      <c r="A28" s="8"/>
      <c r="B28" s="3"/>
      <c r="C28" s="6"/>
      <c r="D28" s="3"/>
      <c r="E28" s="6"/>
      <c r="F28" s="4"/>
      <c r="G28" s="5"/>
    </row>
    <row r="29" spans="1:7" ht="15">
      <c r="A29" s="8"/>
      <c r="B29" s="3"/>
      <c r="C29" s="6"/>
      <c r="D29" s="3"/>
      <c r="E29" s="6"/>
      <c r="F29" s="4"/>
      <c r="G29" s="5"/>
    </row>
    <row r="30" spans="1:7" ht="15">
      <c r="A30" s="8"/>
      <c r="B30" s="3"/>
      <c r="C30" s="2"/>
      <c r="D30" s="3"/>
      <c r="E30" s="6"/>
      <c r="F30" s="4"/>
      <c r="G30" s="5"/>
    </row>
    <row r="31" spans="1:7" ht="15">
      <c r="A31" s="8"/>
      <c r="B31" s="3"/>
      <c r="C31" s="2"/>
      <c r="D31" s="3"/>
      <c r="E31" s="2"/>
      <c r="F31" s="4"/>
      <c r="G31" s="5"/>
    </row>
    <row r="32" spans="1:7" ht="15">
      <c r="A32" s="8"/>
      <c r="B32" s="3"/>
      <c r="C32" s="6"/>
      <c r="D32" s="3"/>
      <c r="E32" s="2"/>
      <c r="F32" s="4"/>
      <c r="G32" s="5"/>
    </row>
    <row r="33" spans="1:7" ht="15">
      <c r="A33" s="8"/>
      <c r="B33" s="3"/>
      <c r="C33" s="6"/>
      <c r="D33" s="3"/>
      <c r="E33" s="2"/>
      <c r="F33" s="4"/>
      <c r="G33" s="5"/>
    </row>
    <row r="34" spans="1:7" ht="15">
      <c r="A34" s="8"/>
      <c r="B34" s="3"/>
      <c r="C34" s="6"/>
      <c r="D34" s="3"/>
      <c r="E34" s="6"/>
      <c r="F34" s="4"/>
      <c r="G34" s="5"/>
    </row>
    <row r="35" spans="1:7" ht="15">
      <c r="A35" s="8"/>
      <c r="B35" s="3" t="s">
        <v>9</v>
      </c>
      <c r="C35" s="2" t="s">
        <v>10</v>
      </c>
      <c r="D35" s="3"/>
      <c r="E35" s="6"/>
      <c r="F35" s="4"/>
      <c r="G35" s="5"/>
    </row>
    <row r="36" spans="1:7" ht="15">
      <c r="A36" s="8"/>
      <c r="B36" s="2"/>
      <c r="C36" s="2" t="s">
        <v>11</v>
      </c>
      <c r="D36" s="3"/>
      <c r="E36" s="6"/>
      <c r="F36" s="4"/>
      <c r="G36" s="5"/>
    </row>
    <row r="37" spans="1:7" ht="15">
      <c r="A37" s="8"/>
      <c r="B37" s="2"/>
      <c r="C37" s="2"/>
      <c r="D37" s="3" t="s">
        <v>9</v>
      </c>
      <c r="E37" s="2"/>
      <c r="F37" s="4" t="s">
        <v>9</v>
      </c>
      <c r="G37" s="5"/>
    </row>
    <row r="38" spans="1:7" ht="15">
      <c r="A38" s="8" t="s">
        <v>9</v>
      </c>
      <c r="B38" s="2"/>
      <c r="C38" s="2"/>
      <c r="D38" s="2"/>
      <c r="G38" s="5" t="s">
        <v>9</v>
      </c>
    </row>
    <row r="39" spans="1:4" ht="15">
      <c r="A39" s="3"/>
      <c r="B39" s="2"/>
      <c r="C39" s="2"/>
      <c r="D39" s="2"/>
    </row>
    <row r="40" spans="1:3" ht="15">
      <c r="A40" s="3" t="s">
        <v>12</v>
      </c>
      <c r="B40" s="2"/>
      <c r="C40" s="2"/>
    </row>
    <row r="41" ht="15">
      <c r="A41" s="3" t="s">
        <v>13</v>
      </c>
    </row>
    <row r="42" ht="15">
      <c r="A42" s="3" t="s">
        <v>14</v>
      </c>
    </row>
    <row r="43" ht="15">
      <c r="A43" s="3" t="s">
        <v>15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&amp;LJanuary 2001&amp;RIEEE P802.15 01/103r1</oddHeader>
    <oddFooter>&amp;LSubmission&amp;C&amp;P&amp;RIan Gifford, M/A-COM, Inc.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50"/>
  <sheetViews>
    <sheetView showGridLines="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9.796875" style="0" customWidth="1"/>
    <col min="4" max="4" width="2.796875" style="0" customWidth="1"/>
    <col min="5" max="5" width="10.3984375" style="0" customWidth="1"/>
    <col min="6" max="6" width="3.59765625" style="0" bestFit="1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10" t="s">
        <v>284</v>
      </c>
      <c r="D1" s="2"/>
      <c r="E1" s="2"/>
      <c r="F1" s="2"/>
      <c r="G1" s="2"/>
    </row>
    <row r="2" spans="1:7" ht="15.75">
      <c r="A2" s="2"/>
      <c r="B2" s="2"/>
      <c r="C2" s="10" t="s">
        <v>293</v>
      </c>
      <c r="D2" s="2"/>
      <c r="E2" s="2"/>
      <c r="F2" s="2"/>
      <c r="G2" s="2"/>
    </row>
    <row r="3" spans="1:7" ht="15.75">
      <c r="A3" s="2"/>
      <c r="B3" s="2"/>
      <c r="C3" s="11" t="s">
        <v>283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13" t="s">
        <v>0</v>
      </c>
      <c r="B5" s="2" t="s">
        <v>35</v>
      </c>
      <c r="C5" s="13" t="s">
        <v>1</v>
      </c>
      <c r="D5" s="13" t="s">
        <v>2</v>
      </c>
      <c r="E5" s="13" t="s">
        <v>131</v>
      </c>
      <c r="F5" s="4">
        <v>1</v>
      </c>
      <c r="G5" s="5">
        <f>TIME(8,0,0)</f>
        <v>0.3333333333333333</v>
      </c>
    </row>
    <row r="6" spans="1:7" ht="15">
      <c r="A6" s="13" t="s">
        <v>3</v>
      </c>
      <c r="B6" s="2" t="s">
        <v>35</v>
      </c>
      <c r="C6" s="13" t="s">
        <v>4</v>
      </c>
      <c r="D6" s="13" t="s">
        <v>2</v>
      </c>
      <c r="E6" s="13" t="s">
        <v>131</v>
      </c>
      <c r="F6" s="4">
        <v>4</v>
      </c>
      <c r="G6" s="5">
        <f>G5+TIME(0,F5,0)</f>
        <v>0.33402777777777776</v>
      </c>
    </row>
    <row r="7" spans="1:7" ht="15">
      <c r="A7" s="2"/>
      <c r="B7" s="13" t="s">
        <v>5</v>
      </c>
      <c r="C7" s="2"/>
      <c r="D7" s="2"/>
      <c r="E7" s="2"/>
      <c r="F7" s="2"/>
      <c r="G7" s="2"/>
    </row>
    <row r="8" spans="1:7" ht="15">
      <c r="A8" s="15" t="s">
        <v>23</v>
      </c>
      <c r="B8" s="3" t="s">
        <v>8</v>
      </c>
      <c r="C8" s="2" t="s">
        <v>145</v>
      </c>
      <c r="D8" s="3" t="s">
        <v>2</v>
      </c>
      <c r="E8" s="6" t="s">
        <v>131</v>
      </c>
      <c r="F8" s="4">
        <v>5</v>
      </c>
      <c r="G8" s="5">
        <f>G6+TIME(0,F6,0)</f>
        <v>0.3368055555555555</v>
      </c>
    </row>
    <row r="9" spans="1:7" ht="15">
      <c r="A9" s="15" t="s">
        <v>24</v>
      </c>
      <c r="B9" s="3" t="s">
        <v>7</v>
      </c>
      <c r="C9" s="37" t="s">
        <v>281</v>
      </c>
      <c r="D9" s="3" t="s">
        <v>2</v>
      </c>
      <c r="E9" s="6" t="s">
        <v>19</v>
      </c>
      <c r="F9" s="4">
        <v>110</v>
      </c>
      <c r="G9" s="5">
        <f>G8+TIME(0,F8,0)</f>
        <v>0.34027777777777773</v>
      </c>
    </row>
    <row r="10" spans="1:7" ht="15">
      <c r="A10" s="15"/>
      <c r="B10" s="3"/>
      <c r="C10" s="18" t="s">
        <v>20</v>
      </c>
      <c r="D10" s="3" t="s">
        <v>2</v>
      </c>
      <c r="E10" s="6"/>
      <c r="F10" s="4">
        <v>15</v>
      </c>
      <c r="G10" s="5">
        <f aca="true" t="shared" si="0" ref="G10:G26">G9+TIME(0,F9,0)</f>
        <v>0.41666666666666663</v>
      </c>
    </row>
    <row r="11" spans="1:7" ht="15">
      <c r="A11" s="8" t="s">
        <v>25</v>
      </c>
      <c r="B11" s="3" t="s">
        <v>8</v>
      </c>
      <c r="C11" s="2" t="s">
        <v>145</v>
      </c>
      <c r="D11" s="3" t="s">
        <v>2</v>
      </c>
      <c r="E11" s="6" t="s">
        <v>131</v>
      </c>
      <c r="F11" s="4">
        <v>1</v>
      </c>
      <c r="G11" s="5">
        <f t="shared" si="0"/>
        <v>0.4270833333333333</v>
      </c>
    </row>
    <row r="12" spans="1:7" ht="15">
      <c r="A12" s="8" t="s">
        <v>26</v>
      </c>
      <c r="B12" s="3" t="s">
        <v>7</v>
      </c>
      <c r="C12" s="37" t="s">
        <v>281</v>
      </c>
      <c r="D12" s="3" t="s">
        <v>2</v>
      </c>
      <c r="E12" s="6" t="s">
        <v>19</v>
      </c>
      <c r="F12" s="4">
        <v>89</v>
      </c>
      <c r="G12" s="5">
        <f t="shared" si="0"/>
        <v>0.42777777777777776</v>
      </c>
    </row>
    <row r="13" spans="1:7" ht="15">
      <c r="A13" s="8"/>
      <c r="B13" s="3"/>
      <c r="C13" s="16" t="s">
        <v>98</v>
      </c>
      <c r="D13" s="3" t="s">
        <v>2</v>
      </c>
      <c r="E13" s="6"/>
      <c r="F13" s="4">
        <v>75</v>
      </c>
      <c r="G13" s="5">
        <f t="shared" si="0"/>
        <v>0.4895833333333333</v>
      </c>
    </row>
    <row r="14" spans="1:7" ht="15">
      <c r="A14" s="76" t="s">
        <v>27</v>
      </c>
      <c r="B14" s="13" t="s">
        <v>8</v>
      </c>
      <c r="C14" s="2" t="s">
        <v>145</v>
      </c>
      <c r="D14" s="13" t="s">
        <v>2</v>
      </c>
      <c r="E14" s="6" t="s">
        <v>131</v>
      </c>
      <c r="F14" s="4">
        <v>1</v>
      </c>
      <c r="G14" s="5">
        <f t="shared" si="0"/>
        <v>0.5416666666666666</v>
      </c>
    </row>
    <row r="15" spans="1:7" ht="15">
      <c r="A15" s="76" t="s">
        <v>28</v>
      </c>
      <c r="B15" s="13" t="s">
        <v>7</v>
      </c>
      <c r="C15" s="37" t="s">
        <v>281</v>
      </c>
      <c r="D15" s="13" t="s">
        <v>2</v>
      </c>
      <c r="E15" s="6" t="s">
        <v>19</v>
      </c>
      <c r="F15" s="4">
        <v>119</v>
      </c>
      <c r="G15" s="5">
        <f t="shared" si="0"/>
        <v>0.5423611111111111</v>
      </c>
    </row>
    <row r="16" spans="1:7" ht="15">
      <c r="A16" s="76"/>
      <c r="B16" s="13"/>
      <c r="C16" s="18" t="s">
        <v>20</v>
      </c>
      <c r="D16" s="13" t="s">
        <v>2</v>
      </c>
      <c r="E16" s="6"/>
      <c r="F16" s="4">
        <v>15</v>
      </c>
      <c r="G16" s="5">
        <f t="shared" si="0"/>
        <v>0.625</v>
      </c>
    </row>
    <row r="17" spans="1:7" ht="15">
      <c r="A17" s="76" t="s">
        <v>29</v>
      </c>
      <c r="B17" s="3" t="s">
        <v>8</v>
      </c>
      <c r="C17" s="2" t="s">
        <v>145</v>
      </c>
      <c r="D17" s="3" t="s">
        <v>2</v>
      </c>
      <c r="E17" s="6" t="s">
        <v>131</v>
      </c>
      <c r="F17" s="4">
        <v>1</v>
      </c>
      <c r="G17" s="5">
        <f t="shared" si="0"/>
        <v>0.6354166666666666</v>
      </c>
    </row>
    <row r="18" spans="1:7" ht="15">
      <c r="A18" s="8" t="s">
        <v>30</v>
      </c>
      <c r="B18" s="3" t="s">
        <v>8</v>
      </c>
      <c r="C18" s="37" t="s">
        <v>139</v>
      </c>
      <c r="D18" s="3" t="s">
        <v>2</v>
      </c>
      <c r="E18" s="6" t="s">
        <v>131</v>
      </c>
      <c r="F18" s="4">
        <v>8</v>
      </c>
      <c r="G18" s="5">
        <f t="shared" si="0"/>
        <v>0.6361111111111111</v>
      </c>
    </row>
    <row r="19" spans="1:7" ht="15">
      <c r="A19" s="8" t="s">
        <v>31</v>
      </c>
      <c r="B19" s="3" t="s">
        <v>7</v>
      </c>
      <c r="C19" s="22" t="s">
        <v>291</v>
      </c>
      <c r="D19" s="3" t="s">
        <v>2</v>
      </c>
      <c r="E19" s="6" t="s">
        <v>19</v>
      </c>
      <c r="F19" s="4">
        <v>45</v>
      </c>
      <c r="G19" s="5">
        <f t="shared" si="0"/>
        <v>0.6416666666666666</v>
      </c>
    </row>
    <row r="20" spans="1:7" ht="15">
      <c r="A20" s="8" t="s">
        <v>32</v>
      </c>
      <c r="B20" s="3" t="s">
        <v>7</v>
      </c>
      <c r="C20" s="22" t="s">
        <v>217</v>
      </c>
      <c r="D20" s="3" t="s">
        <v>2</v>
      </c>
      <c r="E20" s="6" t="s">
        <v>19</v>
      </c>
      <c r="F20" s="4">
        <v>15</v>
      </c>
      <c r="G20" s="5">
        <f t="shared" si="0"/>
        <v>0.6729166666666666</v>
      </c>
    </row>
    <row r="21" spans="1:7" ht="15">
      <c r="A21" s="8" t="s">
        <v>72</v>
      </c>
      <c r="B21" s="3" t="s">
        <v>7</v>
      </c>
      <c r="C21" s="22" t="s">
        <v>290</v>
      </c>
      <c r="D21" s="3" t="s">
        <v>2</v>
      </c>
      <c r="E21" s="6" t="s">
        <v>19</v>
      </c>
      <c r="F21" s="4">
        <v>10</v>
      </c>
      <c r="G21" s="5">
        <f t="shared" si="0"/>
        <v>0.6833333333333332</v>
      </c>
    </row>
    <row r="22" spans="1:7" ht="15">
      <c r="A22" s="8" t="s">
        <v>73</v>
      </c>
      <c r="B22" s="3" t="s">
        <v>7</v>
      </c>
      <c r="C22" s="80" t="s">
        <v>292</v>
      </c>
      <c r="D22" s="3" t="s">
        <v>2</v>
      </c>
      <c r="E22" s="6" t="s">
        <v>131</v>
      </c>
      <c r="F22" s="4">
        <v>5</v>
      </c>
      <c r="G22" s="5">
        <f t="shared" si="0"/>
        <v>0.6902777777777777</v>
      </c>
    </row>
    <row r="23" spans="1:7" ht="15">
      <c r="A23" s="8" t="s">
        <v>74</v>
      </c>
      <c r="B23" s="3" t="s">
        <v>7</v>
      </c>
      <c r="C23" s="12" t="s">
        <v>141</v>
      </c>
      <c r="D23" s="3" t="s">
        <v>2</v>
      </c>
      <c r="E23" s="6" t="s">
        <v>131</v>
      </c>
      <c r="F23" s="4">
        <v>5</v>
      </c>
      <c r="G23" s="5">
        <f t="shared" si="0"/>
        <v>0.6937499999999999</v>
      </c>
    </row>
    <row r="24" spans="1:7" ht="15">
      <c r="A24" s="8" t="s">
        <v>75</v>
      </c>
      <c r="B24" s="3" t="s">
        <v>6</v>
      </c>
      <c r="C24" s="80" t="s">
        <v>37</v>
      </c>
      <c r="D24" s="3" t="s">
        <v>2</v>
      </c>
      <c r="E24" s="6" t="s">
        <v>131</v>
      </c>
      <c r="F24" s="4">
        <v>2</v>
      </c>
      <c r="G24" s="5">
        <f t="shared" si="0"/>
        <v>0.6972222222222221</v>
      </c>
    </row>
    <row r="25" spans="1:7" ht="15">
      <c r="A25" s="8" t="s">
        <v>76</v>
      </c>
      <c r="B25" s="3" t="s">
        <v>8</v>
      </c>
      <c r="C25" s="2" t="s">
        <v>33</v>
      </c>
      <c r="D25" s="3" t="s">
        <v>2</v>
      </c>
      <c r="E25" s="6" t="s">
        <v>131</v>
      </c>
      <c r="F25" s="4">
        <v>14</v>
      </c>
      <c r="G25" s="5">
        <f t="shared" si="0"/>
        <v>0.698611111111111</v>
      </c>
    </row>
    <row r="26" spans="1:7" ht="15">
      <c r="A26" s="8" t="s">
        <v>101</v>
      </c>
      <c r="B26" s="3" t="s">
        <v>6</v>
      </c>
      <c r="C26" s="6" t="s">
        <v>18</v>
      </c>
      <c r="D26" s="3" t="s">
        <v>2</v>
      </c>
      <c r="E26" s="6" t="s">
        <v>131</v>
      </c>
      <c r="F26" s="4">
        <v>1</v>
      </c>
      <c r="G26" s="5">
        <f t="shared" si="0"/>
        <v>0.7083333333333331</v>
      </c>
    </row>
    <row r="27" spans="1:7" ht="15">
      <c r="A27" s="76"/>
      <c r="B27" s="3"/>
      <c r="C27" s="18"/>
      <c r="D27" s="3"/>
      <c r="E27" s="6"/>
      <c r="F27" s="4"/>
      <c r="G27" s="5"/>
    </row>
    <row r="28" spans="1:7" ht="15">
      <c r="A28" s="76" t="s">
        <v>216</v>
      </c>
      <c r="B28" s="13"/>
      <c r="C28" s="2"/>
      <c r="D28" s="13"/>
      <c r="E28" s="6"/>
      <c r="F28" s="4"/>
      <c r="G28" s="5"/>
    </row>
    <row r="29" spans="1:7" s="73" customFormat="1" ht="15">
      <c r="A29" s="8" t="s">
        <v>102</v>
      </c>
      <c r="B29" s="3" t="s">
        <v>8</v>
      </c>
      <c r="C29" s="2" t="s">
        <v>145</v>
      </c>
      <c r="D29" s="13" t="s">
        <v>2</v>
      </c>
      <c r="E29" s="6" t="s">
        <v>131</v>
      </c>
      <c r="F29" s="4">
        <v>1</v>
      </c>
      <c r="G29" s="5">
        <f>TIME(18,30,0)</f>
        <v>0.7708333333333334</v>
      </c>
    </row>
    <row r="30" spans="1:7" s="73" customFormat="1" ht="15">
      <c r="A30" s="8" t="s">
        <v>142</v>
      </c>
      <c r="B30" s="3" t="s">
        <v>8</v>
      </c>
      <c r="C30" s="37" t="s">
        <v>281</v>
      </c>
      <c r="D30" s="3" t="s">
        <v>2</v>
      </c>
      <c r="E30" s="6" t="s">
        <v>19</v>
      </c>
      <c r="F30" s="4">
        <v>145</v>
      </c>
      <c r="G30" s="5">
        <f>G29+TIME(0,F29,0)</f>
        <v>0.7715277777777778</v>
      </c>
    </row>
    <row r="31" spans="1:7" s="73" customFormat="1" ht="15">
      <c r="A31" s="8" t="s">
        <v>143</v>
      </c>
      <c r="B31" s="3" t="s">
        <v>7</v>
      </c>
      <c r="C31" s="2" t="s">
        <v>33</v>
      </c>
      <c r="D31" s="3" t="s">
        <v>2</v>
      </c>
      <c r="E31" s="6" t="s">
        <v>19</v>
      </c>
      <c r="F31" s="4">
        <v>4</v>
      </c>
      <c r="G31" s="5">
        <f>G30+TIME(0,F30,0)</f>
        <v>0.8722222222222222</v>
      </c>
    </row>
    <row r="32" spans="1:7" s="73" customFormat="1" ht="15">
      <c r="A32" s="8" t="s">
        <v>146</v>
      </c>
      <c r="B32" s="3" t="s">
        <v>6</v>
      </c>
      <c r="C32" s="6" t="s">
        <v>18</v>
      </c>
      <c r="D32" s="3" t="s">
        <v>2</v>
      </c>
      <c r="E32" s="6" t="s">
        <v>131</v>
      </c>
      <c r="F32" s="4">
        <v>1</v>
      </c>
      <c r="G32" s="5">
        <f>G31+TIME(0,F31,0)</f>
        <v>0.875</v>
      </c>
    </row>
    <row r="33" spans="1:7" ht="15">
      <c r="A33" s="8"/>
      <c r="B33" s="3"/>
      <c r="C33" s="6"/>
      <c r="D33" s="3"/>
      <c r="E33" s="6"/>
      <c r="F33" s="4"/>
      <c r="G33" s="5"/>
    </row>
    <row r="34" spans="1:7" ht="15">
      <c r="A34" s="8"/>
      <c r="B34" s="3"/>
      <c r="C34" s="6"/>
      <c r="D34" s="3"/>
      <c r="E34" s="6"/>
      <c r="F34" s="4"/>
      <c r="G34" s="5"/>
    </row>
    <row r="35" spans="1:7" ht="15">
      <c r="A35" s="8"/>
      <c r="B35" s="3"/>
      <c r="C35" s="6"/>
      <c r="D35" s="3"/>
      <c r="E35" s="6"/>
      <c r="F35" s="4"/>
      <c r="G35" s="5"/>
    </row>
    <row r="36" spans="1:7" ht="15">
      <c r="A36" s="8"/>
      <c r="B36" s="3"/>
      <c r="C36" s="6"/>
      <c r="D36" s="3"/>
      <c r="E36" s="6"/>
      <c r="F36" s="4"/>
      <c r="G36" s="5"/>
    </row>
    <row r="37" spans="1:7" ht="15">
      <c r="A37" s="8"/>
      <c r="B37" s="3"/>
      <c r="C37" s="6"/>
      <c r="D37" s="3"/>
      <c r="E37" s="6"/>
      <c r="F37" s="4"/>
      <c r="G37" s="5"/>
    </row>
    <row r="38" spans="1:7" ht="15">
      <c r="A38" s="8"/>
      <c r="B38" s="3"/>
      <c r="C38" s="2"/>
      <c r="D38" s="3"/>
      <c r="E38" s="6"/>
      <c r="F38" s="4"/>
      <c r="G38" s="5"/>
    </row>
    <row r="39" spans="1:7" ht="15">
      <c r="A39" s="8"/>
      <c r="B39" s="3"/>
      <c r="C39" s="2"/>
      <c r="D39" s="3"/>
      <c r="E39" s="2"/>
      <c r="F39" s="4"/>
      <c r="G39" s="5"/>
    </row>
    <row r="40" spans="1:7" ht="15">
      <c r="A40" s="8"/>
      <c r="B40" s="3"/>
      <c r="C40" s="6"/>
      <c r="D40" s="3"/>
      <c r="E40" s="2"/>
      <c r="F40" s="4"/>
      <c r="G40" s="5"/>
    </row>
    <row r="41" spans="1:7" ht="15">
      <c r="A41" s="8"/>
      <c r="B41" s="3"/>
      <c r="C41" s="6"/>
      <c r="D41" s="3"/>
      <c r="E41" s="2"/>
      <c r="F41" s="4"/>
      <c r="G41" s="5"/>
    </row>
    <row r="42" spans="1:7" ht="15">
      <c r="A42" s="8"/>
      <c r="B42" s="3"/>
      <c r="C42" s="6"/>
      <c r="D42" s="3"/>
      <c r="E42" s="6"/>
      <c r="F42" s="4"/>
      <c r="G42" s="5"/>
    </row>
    <row r="43" spans="1:7" ht="15">
      <c r="A43" s="8"/>
      <c r="B43" s="3" t="s">
        <v>9</v>
      </c>
      <c r="C43" s="2" t="s">
        <v>10</v>
      </c>
      <c r="D43" s="3"/>
      <c r="E43" s="6"/>
      <c r="F43" s="4"/>
      <c r="G43" s="5"/>
    </row>
    <row r="44" spans="1:7" ht="15">
      <c r="A44" s="8"/>
      <c r="B44" s="2"/>
      <c r="C44" s="2" t="s">
        <v>11</v>
      </c>
      <c r="D44" s="3"/>
      <c r="E44" s="6"/>
      <c r="F44" s="4"/>
      <c r="G44" s="5"/>
    </row>
    <row r="45" spans="1:7" ht="15">
      <c r="A45" s="8" t="s">
        <v>9</v>
      </c>
      <c r="B45" s="2"/>
      <c r="C45" s="2"/>
      <c r="D45" s="3" t="s">
        <v>9</v>
      </c>
      <c r="E45" s="2"/>
      <c r="F45" s="4" t="s">
        <v>9</v>
      </c>
      <c r="G45" s="5" t="s">
        <v>9</v>
      </c>
    </row>
    <row r="46" spans="1:4" ht="15">
      <c r="A46" s="3"/>
      <c r="B46" s="2"/>
      <c r="C46" s="2"/>
      <c r="D46" s="2"/>
    </row>
    <row r="47" spans="1:4" ht="15">
      <c r="A47" s="3" t="s">
        <v>12</v>
      </c>
      <c r="B47" s="2"/>
      <c r="C47" s="2"/>
      <c r="D47" s="2"/>
    </row>
    <row r="48" spans="1:3" ht="15">
      <c r="A48" s="3" t="s">
        <v>13</v>
      </c>
      <c r="B48" s="2"/>
      <c r="C48" s="2"/>
    </row>
    <row r="49" ht="15">
      <c r="A49" s="3" t="s">
        <v>14</v>
      </c>
    </row>
    <row r="50" ht="15">
      <c r="A50" s="3" t="s">
        <v>15</v>
      </c>
    </row>
  </sheetData>
  <printOptions/>
  <pageMargins left="0.5" right="0.25" top="1.5" bottom="0.5" header="0.5" footer="0.5"/>
  <pageSetup horizontalDpi="300" verticalDpi="300" orientation="portrait" r:id="rId1"/>
  <headerFooter alignWithMargins="0">
    <oddHeader>&amp;LJanuary 2001&amp;RIEEE P802.15 01/103r1</oddHeader>
    <oddFooter>&amp;LSubmission&amp;C&amp;P&amp;RIan Gifford, M/A-COM, Inc.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"/>
    </sheetView>
  </sheetViews>
  <sheetFormatPr defaultColWidth="8.796875" defaultRowHeight="15"/>
  <cols>
    <col min="1" max="1" width="46.69921875" style="24" bestFit="1" customWidth="1"/>
    <col min="2" max="2" width="16.19921875" style="24" bestFit="1" customWidth="1"/>
    <col min="3" max="3" width="17.19921875" style="24" bestFit="1" customWidth="1"/>
    <col min="4" max="4" width="4.59765625" style="97" bestFit="1" customWidth="1"/>
    <col min="5" max="5" width="5.59765625" style="97" bestFit="1" customWidth="1"/>
    <col min="6" max="6" width="4.69921875" style="97" bestFit="1" customWidth="1"/>
    <col min="7" max="16384" width="8.8984375" style="24" customWidth="1"/>
  </cols>
  <sheetData>
    <row r="1" spans="1:7" s="23" customFormat="1" ht="15.75">
      <c r="A1" s="23" t="s">
        <v>158</v>
      </c>
      <c r="B1" s="23" t="s">
        <v>159</v>
      </c>
      <c r="C1" s="23" t="s">
        <v>193</v>
      </c>
      <c r="D1" s="96" t="s">
        <v>189</v>
      </c>
      <c r="E1" s="96" t="s">
        <v>191</v>
      </c>
      <c r="F1" s="96" t="s">
        <v>195</v>
      </c>
      <c r="G1" s="23" t="s">
        <v>196</v>
      </c>
    </row>
    <row r="2" spans="1:4" ht="15">
      <c r="A2" s="24" t="s">
        <v>160</v>
      </c>
      <c r="B2" s="24" t="s">
        <v>161</v>
      </c>
      <c r="C2" s="24" t="s">
        <v>194</v>
      </c>
      <c r="D2" s="97" t="s">
        <v>190</v>
      </c>
    </row>
    <row r="3" spans="1:4" ht="15">
      <c r="A3" s="24" t="s">
        <v>157</v>
      </c>
      <c r="B3" s="24" t="s">
        <v>162</v>
      </c>
      <c r="C3" s="24" t="s">
        <v>194</v>
      </c>
      <c r="D3" s="97" t="s">
        <v>190</v>
      </c>
    </row>
    <row r="4" spans="1:4" ht="15">
      <c r="A4" s="24" t="s">
        <v>164</v>
      </c>
      <c r="B4" s="24" t="s">
        <v>161</v>
      </c>
      <c r="C4" s="24" t="s">
        <v>194</v>
      </c>
      <c r="D4" s="97" t="s">
        <v>190</v>
      </c>
    </row>
    <row r="5" spans="1:4" ht="15">
      <c r="A5" s="24" t="s">
        <v>294</v>
      </c>
      <c r="B5" s="24" t="s">
        <v>161</v>
      </c>
      <c r="C5" s="24" t="s">
        <v>194</v>
      </c>
      <c r="D5" s="97" t="s">
        <v>190</v>
      </c>
    </row>
    <row r="6" spans="1:4" ht="15">
      <c r="A6" s="24" t="s">
        <v>165</v>
      </c>
      <c r="B6" s="24" t="s">
        <v>161</v>
      </c>
      <c r="C6" s="24" t="s">
        <v>194</v>
      </c>
      <c r="D6" s="97" t="s">
        <v>190</v>
      </c>
    </row>
    <row r="7" spans="1:4" ht="15">
      <c r="A7" s="24" t="s">
        <v>166</v>
      </c>
      <c r="B7" s="24" t="s">
        <v>161</v>
      </c>
      <c r="C7" s="24" t="s">
        <v>194</v>
      </c>
      <c r="D7" s="97" t="s">
        <v>190</v>
      </c>
    </row>
    <row r="8" spans="1:4" ht="15">
      <c r="A8" s="24" t="s">
        <v>163</v>
      </c>
      <c r="B8" s="24" t="s">
        <v>161</v>
      </c>
      <c r="C8" s="24" t="s">
        <v>194</v>
      </c>
      <c r="D8" s="97" t="s">
        <v>190</v>
      </c>
    </row>
    <row r="9" spans="1:5" ht="15">
      <c r="A9" s="24" t="s">
        <v>168</v>
      </c>
      <c r="B9" s="24" t="s">
        <v>167</v>
      </c>
      <c r="C9" s="24" t="s">
        <v>194</v>
      </c>
      <c r="E9" s="97" t="s">
        <v>190</v>
      </c>
    </row>
    <row r="10" spans="1:5" ht="15">
      <c r="A10" s="24" t="s">
        <v>170</v>
      </c>
      <c r="B10" s="24" t="s">
        <v>169</v>
      </c>
      <c r="C10" s="24" t="s">
        <v>194</v>
      </c>
      <c r="E10" s="97" t="s">
        <v>190</v>
      </c>
    </row>
    <row r="11" spans="1:5" ht="15">
      <c r="A11" s="24" t="s">
        <v>171</v>
      </c>
      <c r="B11" s="24" t="s">
        <v>172</v>
      </c>
      <c r="C11" s="24" t="s">
        <v>194</v>
      </c>
      <c r="E11" s="97" t="s">
        <v>190</v>
      </c>
    </row>
    <row r="12" spans="1:5" ht="15">
      <c r="A12" s="24" t="s">
        <v>173</v>
      </c>
      <c r="B12" s="24" t="s">
        <v>172</v>
      </c>
      <c r="C12" s="24" t="s">
        <v>194</v>
      </c>
      <c r="E12" s="97" t="s">
        <v>190</v>
      </c>
    </row>
    <row r="13" spans="1:5" ht="15">
      <c r="A13" s="24" t="s">
        <v>174</v>
      </c>
      <c r="B13" s="24" t="s">
        <v>172</v>
      </c>
      <c r="C13" s="24" t="s">
        <v>194</v>
      </c>
      <c r="E13" s="97" t="s">
        <v>190</v>
      </c>
    </row>
    <row r="14" spans="1:4" ht="15">
      <c r="A14" s="24" t="s">
        <v>175</v>
      </c>
      <c r="B14" s="24" t="s">
        <v>162</v>
      </c>
      <c r="C14" s="24" t="s">
        <v>194</v>
      </c>
      <c r="D14" s="97" t="s">
        <v>190</v>
      </c>
    </row>
    <row r="15" spans="1:5" ht="15">
      <c r="A15" s="24" t="s">
        <v>176</v>
      </c>
      <c r="B15" s="24" t="s">
        <v>167</v>
      </c>
      <c r="C15" s="24" t="s">
        <v>194</v>
      </c>
      <c r="E15" s="97" t="s">
        <v>190</v>
      </c>
    </row>
    <row r="16" spans="1:5" ht="15">
      <c r="A16" s="24" t="s">
        <v>177</v>
      </c>
      <c r="B16" s="24" t="s">
        <v>178</v>
      </c>
      <c r="C16" s="24" t="s">
        <v>194</v>
      </c>
      <c r="E16" s="97" t="s">
        <v>190</v>
      </c>
    </row>
    <row r="17" spans="1:7" ht="15">
      <c r="A17" s="24" t="s">
        <v>179</v>
      </c>
      <c r="B17" s="24" t="s">
        <v>180</v>
      </c>
      <c r="C17" s="24" t="s">
        <v>194</v>
      </c>
      <c r="F17" s="97" t="s">
        <v>190</v>
      </c>
      <c r="G17" s="98" t="s">
        <v>299</v>
      </c>
    </row>
    <row r="18" spans="1:4" ht="15">
      <c r="A18" s="24" t="s">
        <v>181</v>
      </c>
      <c r="B18" s="24" t="s">
        <v>182</v>
      </c>
      <c r="C18" s="24" t="s">
        <v>194</v>
      </c>
      <c r="D18" s="97" t="s">
        <v>190</v>
      </c>
    </row>
    <row r="19" spans="1:4" ht="15">
      <c r="A19" s="24" t="s">
        <v>183</v>
      </c>
      <c r="B19" s="24" t="s">
        <v>182</v>
      </c>
      <c r="C19" s="24" t="s">
        <v>194</v>
      </c>
      <c r="D19" s="97" t="s">
        <v>190</v>
      </c>
    </row>
    <row r="20" spans="1:4" ht="15">
      <c r="A20" s="24" t="s">
        <v>184</v>
      </c>
      <c r="B20" s="24" t="s">
        <v>182</v>
      </c>
      <c r="C20" s="24" t="s">
        <v>194</v>
      </c>
      <c r="D20" s="97" t="s">
        <v>190</v>
      </c>
    </row>
    <row r="21" spans="1:4" ht="15">
      <c r="A21" s="24" t="s">
        <v>185</v>
      </c>
      <c r="B21" s="24" t="s">
        <v>182</v>
      </c>
      <c r="C21" s="24" t="s">
        <v>194</v>
      </c>
      <c r="D21" s="97" t="s">
        <v>190</v>
      </c>
    </row>
    <row r="22" spans="1:4" ht="15">
      <c r="A22" s="24" t="s">
        <v>186</v>
      </c>
      <c r="B22" s="24" t="s">
        <v>182</v>
      </c>
      <c r="C22" s="24" t="s">
        <v>194</v>
      </c>
      <c r="D22" s="97" t="s">
        <v>190</v>
      </c>
    </row>
    <row r="23" spans="1:4" ht="15">
      <c r="A23" s="24" t="s">
        <v>187</v>
      </c>
      <c r="B23" s="24" t="s">
        <v>182</v>
      </c>
      <c r="C23" s="24" t="s">
        <v>194</v>
      </c>
      <c r="D23" s="97" t="s">
        <v>190</v>
      </c>
    </row>
    <row r="24" spans="1:4" ht="15">
      <c r="A24" s="24" t="s">
        <v>188</v>
      </c>
      <c r="B24" s="24" t="s">
        <v>161</v>
      </c>
      <c r="C24" s="24" t="s">
        <v>194</v>
      </c>
      <c r="D24" s="97" t="s">
        <v>190</v>
      </c>
    </row>
    <row r="26" ht="15">
      <c r="A26" s="24" t="s">
        <v>192</v>
      </c>
    </row>
  </sheetData>
  <printOptions/>
  <pageMargins left="0.32" right="0.22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A40" sqref="A40:H40"/>
    </sheetView>
  </sheetViews>
  <sheetFormatPr defaultColWidth="8.796875" defaultRowHeight="15"/>
  <cols>
    <col min="1" max="1" width="29.296875" style="0" bestFit="1" customWidth="1"/>
    <col min="2" max="2" width="5.59765625" style="0" bestFit="1" customWidth="1"/>
    <col min="3" max="3" width="5.796875" style="0" bestFit="1" customWidth="1"/>
    <col min="4" max="6" width="2.09765625" style="0" bestFit="1" customWidth="1"/>
    <col min="7" max="7" width="28.19921875" style="135" bestFit="1" customWidth="1"/>
    <col min="8" max="13" width="2" style="0" bestFit="1" customWidth="1"/>
    <col min="14" max="14" width="2" style="57" bestFit="1" customWidth="1"/>
    <col min="15" max="15" width="28" style="0" bestFit="1" customWidth="1"/>
  </cols>
  <sheetData>
    <row r="1" spans="1:14" s="134" customFormat="1" ht="28.5">
      <c r="A1" s="144" t="s">
        <v>158</v>
      </c>
      <c r="B1" s="144" t="s">
        <v>159</v>
      </c>
      <c r="C1" s="145" t="s">
        <v>244</v>
      </c>
      <c r="D1" s="146" t="s">
        <v>189</v>
      </c>
      <c r="E1" s="146" t="s">
        <v>221</v>
      </c>
      <c r="F1" s="146" t="s">
        <v>195</v>
      </c>
      <c r="G1" s="147" t="s">
        <v>196</v>
      </c>
      <c r="H1" s="148" t="s">
        <v>233</v>
      </c>
      <c r="I1" s="148" t="s">
        <v>234</v>
      </c>
      <c r="J1" s="149" t="s">
        <v>235</v>
      </c>
      <c r="K1" s="149" t="s">
        <v>236</v>
      </c>
      <c r="L1" s="149" t="s">
        <v>237</v>
      </c>
      <c r="M1" s="149" t="s">
        <v>238</v>
      </c>
      <c r="N1" s="150" t="s">
        <v>239</v>
      </c>
    </row>
    <row r="2" spans="1:14" s="134" customFormat="1" ht="9">
      <c r="A2" s="144" t="s">
        <v>243</v>
      </c>
      <c r="B2" s="144" t="s">
        <v>162</v>
      </c>
      <c r="C2" s="144"/>
      <c r="D2" s="146"/>
      <c r="E2" s="146"/>
      <c r="F2" s="146"/>
      <c r="G2" s="147"/>
      <c r="H2" s="151"/>
      <c r="I2" s="151"/>
      <c r="J2" s="151"/>
      <c r="K2" s="151"/>
      <c r="L2" s="151"/>
      <c r="M2" s="151"/>
      <c r="N2" s="152" t="s">
        <v>245</v>
      </c>
    </row>
    <row r="3" spans="1:14" s="134" customFormat="1" ht="9">
      <c r="A3" s="153" t="s">
        <v>222</v>
      </c>
      <c r="B3" s="154" t="s">
        <v>161</v>
      </c>
      <c r="C3" s="154" t="s">
        <v>240</v>
      </c>
      <c r="D3" s="155" t="s">
        <v>190</v>
      </c>
      <c r="E3" s="156"/>
      <c r="F3" s="156"/>
      <c r="G3" s="157" t="s">
        <v>223</v>
      </c>
      <c r="H3" s="151"/>
      <c r="I3" s="151"/>
      <c r="J3" s="151"/>
      <c r="K3" s="151"/>
      <c r="L3" s="151"/>
      <c r="M3" s="151"/>
      <c r="N3" s="152" t="s">
        <v>245</v>
      </c>
    </row>
    <row r="4" spans="1:14" s="134" customFormat="1" ht="9">
      <c r="A4" s="153" t="s">
        <v>224</v>
      </c>
      <c r="B4" s="154" t="s">
        <v>162</v>
      </c>
      <c r="C4" s="154" t="s">
        <v>240</v>
      </c>
      <c r="D4" s="155" t="s">
        <v>190</v>
      </c>
      <c r="E4" s="156"/>
      <c r="F4" s="156"/>
      <c r="G4" s="158" t="s">
        <v>242</v>
      </c>
      <c r="H4" s="151"/>
      <c r="I4" s="151"/>
      <c r="J4" s="151"/>
      <c r="K4" s="151"/>
      <c r="L4" s="151"/>
      <c r="M4" s="151"/>
      <c r="N4" s="152" t="s">
        <v>245</v>
      </c>
    </row>
    <row r="5" spans="1:14" s="134" customFormat="1" ht="9">
      <c r="A5" s="153" t="s">
        <v>164</v>
      </c>
      <c r="B5" s="154" t="s">
        <v>161</v>
      </c>
      <c r="C5" s="154" t="s">
        <v>240</v>
      </c>
      <c r="D5" s="155" t="s">
        <v>190</v>
      </c>
      <c r="E5" s="156"/>
      <c r="F5" s="156"/>
      <c r="G5" s="157" t="s">
        <v>223</v>
      </c>
      <c r="H5" s="151"/>
      <c r="I5" s="151"/>
      <c r="J5" s="151"/>
      <c r="K5" s="151"/>
      <c r="L5" s="151"/>
      <c r="M5" s="151"/>
      <c r="N5" s="152" t="s">
        <v>245</v>
      </c>
    </row>
    <row r="6" spans="1:14" s="134" customFormat="1" ht="9">
      <c r="A6" s="153" t="s">
        <v>294</v>
      </c>
      <c r="B6" s="154" t="s">
        <v>161</v>
      </c>
      <c r="C6" s="154" t="s">
        <v>240</v>
      </c>
      <c r="D6" s="155" t="s">
        <v>190</v>
      </c>
      <c r="E6" s="156"/>
      <c r="F6" s="156"/>
      <c r="G6" s="157" t="s">
        <v>223</v>
      </c>
      <c r="H6" s="151"/>
      <c r="I6" s="151"/>
      <c r="J6" s="151"/>
      <c r="K6" s="151"/>
      <c r="L6" s="151"/>
      <c r="M6" s="151"/>
      <c r="N6" s="152" t="s">
        <v>245</v>
      </c>
    </row>
    <row r="7" spans="1:14" s="134" customFormat="1" ht="9">
      <c r="A7" s="153" t="s">
        <v>165</v>
      </c>
      <c r="B7" s="154" t="s">
        <v>161</v>
      </c>
      <c r="C7" s="154" t="s">
        <v>240</v>
      </c>
      <c r="D7" s="155" t="s">
        <v>190</v>
      </c>
      <c r="E7" s="156"/>
      <c r="F7" s="156"/>
      <c r="G7" s="157" t="s">
        <v>223</v>
      </c>
      <c r="H7" s="151"/>
      <c r="I7" s="151"/>
      <c r="J7" s="151"/>
      <c r="K7" s="151"/>
      <c r="L7" s="151"/>
      <c r="M7" s="151"/>
      <c r="N7" s="152" t="s">
        <v>245</v>
      </c>
    </row>
    <row r="8" spans="1:14" s="134" customFormat="1" ht="9">
      <c r="A8" s="153" t="s">
        <v>166</v>
      </c>
      <c r="B8" s="154" t="s">
        <v>161</v>
      </c>
      <c r="C8" s="154" t="s">
        <v>240</v>
      </c>
      <c r="D8" s="155" t="s">
        <v>190</v>
      </c>
      <c r="E8" s="156"/>
      <c r="F8" s="156"/>
      <c r="G8" s="157" t="s">
        <v>223</v>
      </c>
      <c r="H8" s="151"/>
      <c r="I8" s="151"/>
      <c r="J8" s="151"/>
      <c r="K8" s="151"/>
      <c r="L8" s="151"/>
      <c r="M8" s="151"/>
      <c r="N8" s="152" t="s">
        <v>245</v>
      </c>
    </row>
    <row r="9" spans="1:14" s="134" customFormat="1" ht="9">
      <c r="A9" s="153" t="s">
        <v>163</v>
      </c>
      <c r="B9" s="154" t="s">
        <v>161</v>
      </c>
      <c r="C9" s="154" t="s">
        <v>240</v>
      </c>
      <c r="D9" s="155" t="s">
        <v>190</v>
      </c>
      <c r="E9" s="156"/>
      <c r="F9" s="156"/>
      <c r="G9" s="157" t="s">
        <v>223</v>
      </c>
      <c r="H9" s="151"/>
      <c r="I9" s="151"/>
      <c r="J9" s="151"/>
      <c r="K9" s="151"/>
      <c r="L9" s="151"/>
      <c r="M9" s="151"/>
      <c r="N9" s="152" t="s">
        <v>245</v>
      </c>
    </row>
    <row r="10" spans="1:14" s="134" customFormat="1" ht="9">
      <c r="A10" s="153" t="s">
        <v>168</v>
      </c>
      <c r="B10" s="154" t="s">
        <v>167</v>
      </c>
      <c r="C10" s="154" t="s">
        <v>240</v>
      </c>
      <c r="D10" s="156"/>
      <c r="E10" s="155" t="s">
        <v>190</v>
      </c>
      <c r="F10" s="156"/>
      <c r="G10" s="157"/>
      <c r="H10" s="151"/>
      <c r="I10" s="151"/>
      <c r="J10" s="152" t="s">
        <v>245</v>
      </c>
      <c r="K10" s="152" t="s">
        <v>245</v>
      </c>
      <c r="L10" s="152" t="s">
        <v>245</v>
      </c>
      <c r="M10" s="152" t="s">
        <v>245</v>
      </c>
      <c r="N10" s="152" t="s">
        <v>245</v>
      </c>
    </row>
    <row r="11" spans="1:14" s="134" customFormat="1" ht="9">
      <c r="A11" s="153" t="s">
        <v>170</v>
      </c>
      <c r="B11" s="154" t="s">
        <v>169</v>
      </c>
      <c r="C11" s="154" t="s">
        <v>240</v>
      </c>
      <c r="D11" s="156"/>
      <c r="E11" s="155" t="s">
        <v>190</v>
      </c>
      <c r="F11" s="156"/>
      <c r="G11" s="157" t="s">
        <v>225</v>
      </c>
      <c r="H11" s="151"/>
      <c r="I11" s="151"/>
      <c r="J11" s="152" t="s">
        <v>245</v>
      </c>
      <c r="K11" s="152" t="s">
        <v>245</v>
      </c>
      <c r="L11" s="152" t="s">
        <v>245</v>
      </c>
      <c r="M11" s="152" t="s">
        <v>245</v>
      </c>
      <c r="N11" s="152" t="s">
        <v>245</v>
      </c>
    </row>
    <row r="12" spans="1:14" s="134" customFormat="1" ht="9">
      <c r="A12" s="153" t="s">
        <v>171</v>
      </c>
      <c r="B12" s="154" t="s">
        <v>172</v>
      </c>
      <c r="C12" s="154" t="s">
        <v>240</v>
      </c>
      <c r="D12" s="156"/>
      <c r="E12" s="155" t="s">
        <v>190</v>
      </c>
      <c r="F12" s="156"/>
      <c r="G12" s="157" t="s">
        <v>225</v>
      </c>
      <c r="H12" s="151"/>
      <c r="I12" s="151"/>
      <c r="J12" s="152" t="s">
        <v>245</v>
      </c>
      <c r="K12" s="152" t="s">
        <v>245</v>
      </c>
      <c r="L12" s="152" t="s">
        <v>245</v>
      </c>
      <c r="M12" s="152" t="s">
        <v>245</v>
      </c>
      <c r="N12" s="152" t="s">
        <v>245</v>
      </c>
    </row>
    <row r="13" spans="1:14" s="134" customFormat="1" ht="9">
      <c r="A13" s="153" t="s">
        <v>173</v>
      </c>
      <c r="B13" s="154" t="s">
        <v>172</v>
      </c>
      <c r="C13" s="154" t="s">
        <v>240</v>
      </c>
      <c r="D13" s="156"/>
      <c r="E13" s="155" t="s">
        <v>190</v>
      </c>
      <c r="F13" s="156"/>
      <c r="G13" s="157" t="s">
        <v>225</v>
      </c>
      <c r="H13" s="151"/>
      <c r="I13" s="151"/>
      <c r="J13" s="152" t="s">
        <v>245</v>
      </c>
      <c r="K13" s="152" t="s">
        <v>245</v>
      </c>
      <c r="L13" s="152" t="s">
        <v>245</v>
      </c>
      <c r="M13" s="152" t="s">
        <v>245</v>
      </c>
      <c r="N13" s="152" t="s">
        <v>245</v>
      </c>
    </row>
    <row r="14" spans="1:14" s="134" customFormat="1" ht="9">
      <c r="A14" s="153" t="s">
        <v>174</v>
      </c>
      <c r="B14" s="154" t="s">
        <v>172</v>
      </c>
      <c r="C14" s="154" t="s">
        <v>240</v>
      </c>
      <c r="D14" s="156"/>
      <c r="E14" s="155" t="s">
        <v>190</v>
      </c>
      <c r="F14" s="156"/>
      <c r="G14" s="157" t="s">
        <v>225</v>
      </c>
      <c r="H14" s="151"/>
      <c r="I14" s="151"/>
      <c r="J14" s="152" t="s">
        <v>245</v>
      </c>
      <c r="K14" s="152" t="s">
        <v>245</v>
      </c>
      <c r="L14" s="152" t="s">
        <v>245</v>
      </c>
      <c r="M14" s="152" t="s">
        <v>245</v>
      </c>
      <c r="N14" s="152" t="s">
        <v>245</v>
      </c>
    </row>
    <row r="15" spans="1:14" s="134" customFormat="1" ht="9">
      <c r="A15" s="153" t="s">
        <v>175</v>
      </c>
      <c r="B15" s="154" t="s">
        <v>162</v>
      </c>
      <c r="C15" s="154" t="s">
        <v>240</v>
      </c>
      <c r="D15" s="155" t="s">
        <v>190</v>
      </c>
      <c r="E15" s="156"/>
      <c r="F15" s="156"/>
      <c r="G15" s="157" t="s">
        <v>225</v>
      </c>
      <c r="H15" s="151"/>
      <c r="I15" s="151"/>
      <c r="J15" s="151"/>
      <c r="K15" s="151"/>
      <c r="L15" s="151"/>
      <c r="M15" s="151"/>
      <c r="N15" s="152" t="s">
        <v>245</v>
      </c>
    </row>
    <row r="16" spans="1:14" s="134" customFormat="1" ht="9">
      <c r="A16" s="153" t="s">
        <v>176</v>
      </c>
      <c r="B16" s="154" t="s">
        <v>167</v>
      </c>
      <c r="C16" s="154" t="s">
        <v>240</v>
      </c>
      <c r="D16" s="156"/>
      <c r="E16" s="155" t="s">
        <v>190</v>
      </c>
      <c r="F16" s="156"/>
      <c r="G16" s="157" t="s">
        <v>226</v>
      </c>
      <c r="H16" s="151"/>
      <c r="I16" s="151"/>
      <c r="J16" s="152" t="s">
        <v>245</v>
      </c>
      <c r="K16" s="152" t="s">
        <v>245</v>
      </c>
      <c r="L16" s="152" t="s">
        <v>245</v>
      </c>
      <c r="M16" s="152" t="s">
        <v>245</v>
      </c>
      <c r="N16" s="152" t="s">
        <v>245</v>
      </c>
    </row>
    <row r="17" spans="1:14" s="134" customFormat="1" ht="9">
      <c r="A17" s="153" t="s">
        <v>177</v>
      </c>
      <c r="B17" s="154" t="s">
        <v>227</v>
      </c>
      <c r="C17" s="159"/>
      <c r="D17" s="156"/>
      <c r="E17" s="155" t="s">
        <v>190</v>
      </c>
      <c r="F17" s="156"/>
      <c r="G17" s="157" t="s">
        <v>241</v>
      </c>
      <c r="H17" s="151"/>
      <c r="I17" s="151"/>
      <c r="J17" s="152" t="s">
        <v>245</v>
      </c>
      <c r="K17" s="152" t="s">
        <v>245</v>
      </c>
      <c r="L17" s="152" t="s">
        <v>245</v>
      </c>
      <c r="M17" s="152" t="s">
        <v>245</v>
      </c>
      <c r="N17" s="152" t="s">
        <v>245</v>
      </c>
    </row>
    <row r="18" spans="1:14" s="134" customFormat="1" ht="9">
      <c r="A18" s="153" t="s">
        <v>228</v>
      </c>
      <c r="B18" s="154" t="s">
        <v>172</v>
      </c>
      <c r="C18" s="154" t="s">
        <v>240</v>
      </c>
      <c r="D18" s="156"/>
      <c r="E18" s="156"/>
      <c r="F18" s="155" t="s">
        <v>190</v>
      </c>
      <c r="G18" s="158" t="s">
        <v>232</v>
      </c>
      <c r="H18" s="151"/>
      <c r="I18" s="151"/>
      <c r="J18" s="152" t="s">
        <v>245</v>
      </c>
      <c r="K18" s="152" t="s">
        <v>245</v>
      </c>
      <c r="L18" s="152" t="s">
        <v>245</v>
      </c>
      <c r="M18" s="152" t="s">
        <v>245</v>
      </c>
      <c r="N18" s="160" t="s">
        <v>190</v>
      </c>
    </row>
    <row r="19" spans="1:14" s="134" customFormat="1" ht="9">
      <c r="A19" s="153" t="s">
        <v>181</v>
      </c>
      <c r="B19" s="154" t="s">
        <v>162</v>
      </c>
      <c r="C19" s="159"/>
      <c r="D19" s="155" t="s">
        <v>190</v>
      </c>
      <c r="E19" s="156"/>
      <c r="F19" s="156"/>
      <c r="G19" s="157" t="s">
        <v>229</v>
      </c>
      <c r="H19" s="151"/>
      <c r="I19" s="151"/>
      <c r="J19" s="151"/>
      <c r="K19" s="151"/>
      <c r="L19" s="151"/>
      <c r="M19" s="151"/>
      <c r="N19" s="152" t="s">
        <v>245</v>
      </c>
    </row>
    <row r="20" spans="1:14" s="134" customFormat="1" ht="9">
      <c r="A20" s="153" t="s">
        <v>183</v>
      </c>
      <c r="B20" s="154" t="s">
        <v>162</v>
      </c>
      <c r="C20" s="159"/>
      <c r="D20" s="155" t="s">
        <v>190</v>
      </c>
      <c r="E20" s="156"/>
      <c r="F20" s="156"/>
      <c r="G20" s="157" t="s">
        <v>229</v>
      </c>
      <c r="H20" s="151"/>
      <c r="I20" s="151"/>
      <c r="J20" s="151"/>
      <c r="K20" s="151"/>
      <c r="L20" s="151"/>
      <c r="M20" s="151"/>
      <c r="N20" s="152" t="s">
        <v>245</v>
      </c>
    </row>
    <row r="21" spans="1:14" s="134" customFormat="1" ht="9" customHeight="1">
      <c r="A21" s="153" t="s">
        <v>184</v>
      </c>
      <c r="B21" s="154" t="s">
        <v>162</v>
      </c>
      <c r="C21" s="159"/>
      <c r="D21" s="155" t="s">
        <v>190</v>
      </c>
      <c r="E21" s="156"/>
      <c r="F21" s="156"/>
      <c r="G21" s="157" t="s">
        <v>230</v>
      </c>
      <c r="H21" s="151"/>
      <c r="I21" s="151"/>
      <c r="J21" s="151"/>
      <c r="K21" s="151"/>
      <c r="L21" s="151"/>
      <c r="M21" s="151"/>
      <c r="N21" s="152" t="s">
        <v>245</v>
      </c>
    </row>
    <row r="22" spans="1:14" s="134" customFormat="1" ht="9">
      <c r="A22" s="153" t="s">
        <v>185</v>
      </c>
      <c r="B22" s="154" t="s">
        <v>162</v>
      </c>
      <c r="C22" s="159"/>
      <c r="D22" s="155" t="s">
        <v>190</v>
      </c>
      <c r="E22" s="156"/>
      <c r="F22" s="156"/>
      <c r="G22" s="157" t="s">
        <v>229</v>
      </c>
      <c r="H22" s="151"/>
      <c r="I22" s="151"/>
      <c r="J22" s="151"/>
      <c r="K22" s="151"/>
      <c r="L22" s="151"/>
      <c r="M22" s="151"/>
      <c r="N22" s="152" t="s">
        <v>245</v>
      </c>
    </row>
    <row r="23" spans="1:14" s="134" customFormat="1" ht="9">
      <c r="A23" s="153" t="s">
        <v>186</v>
      </c>
      <c r="B23" s="154" t="s">
        <v>162</v>
      </c>
      <c r="C23" s="159"/>
      <c r="D23" s="155" t="s">
        <v>190</v>
      </c>
      <c r="E23" s="156"/>
      <c r="F23" s="156"/>
      <c r="G23" s="157" t="s">
        <v>229</v>
      </c>
      <c r="H23" s="151"/>
      <c r="I23" s="151"/>
      <c r="J23" s="151"/>
      <c r="K23" s="151"/>
      <c r="L23" s="151"/>
      <c r="M23" s="151"/>
      <c r="N23" s="152" t="s">
        <v>245</v>
      </c>
    </row>
    <row r="24" spans="1:14" s="134" customFormat="1" ht="9">
      <c r="A24" s="153" t="s">
        <v>187</v>
      </c>
      <c r="B24" s="154" t="s">
        <v>162</v>
      </c>
      <c r="C24" s="159"/>
      <c r="D24" s="155" t="s">
        <v>190</v>
      </c>
      <c r="E24" s="156"/>
      <c r="F24" s="156"/>
      <c r="G24" s="157" t="s">
        <v>229</v>
      </c>
      <c r="H24" s="151"/>
      <c r="I24" s="151"/>
      <c r="J24" s="151"/>
      <c r="K24" s="151"/>
      <c r="L24" s="151"/>
      <c r="M24" s="151"/>
      <c r="N24" s="152" t="s">
        <v>245</v>
      </c>
    </row>
    <row r="25" spans="1:14" s="134" customFormat="1" ht="9">
      <c r="A25" s="153" t="s">
        <v>188</v>
      </c>
      <c r="B25" s="154" t="s">
        <v>161</v>
      </c>
      <c r="C25" s="154" t="s">
        <v>240</v>
      </c>
      <c r="D25" s="155" t="s">
        <v>190</v>
      </c>
      <c r="E25" s="156"/>
      <c r="F25" s="156"/>
      <c r="G25" s="157" t="s">
        <v>231</v>
      </c>
      <c r="H25" s="151"/>
      <c r="I25" s="151"/>
      <c r="J25" s="151"/>
      <c r="K25" s="151"/>
      <c r="L25" s="151"/>
      <c r="M25" s="151"/>
      <c r="N25" s="152" t="s">
        <v>245</v>
      </c>
    </row>
    <row r="27" spans="14:15" ht="9" customHeight="1">
      <c r="N27" s="136"/>
      <c r="O27" s="137" t="s">
        <v>246</v>
      </c>
    </row>
    <row r="28" spans="14:15" ht="9" customHeight="1">
      <c r="N28" s="138" t="s">
        <v>245</v>
      </c>
      <c r="O28" s="137" t="s">
        <v>247</v>
      </c>
    </row>
    <row r="29" spans="14:15" ht="9" customHeight="1">
      <c r="N29" s="139" t="s">
        <v>190</v>
      </c>
      <c r="O29" s="137" t="s">
        <v>248</v>
      </c>
    </row>
    <row r="30" spans="14:15" ht="9" customHeight="1">
      <c r="N30" s="140" t="s">
        <v>254</v>
      </c>
      <c r="O30" s="141" t="s">
        <v>249</v>
      </c>
    </row>
    <row r="31" spans="14:15" ht="9" customHeight="1">
      <c r="N31" s="142" t="s">
        <v>252</v>
      </c>
      <c r="O31" s="141" t="s">
        <v>250</v>
      </c>
    </row>
    <row r="32" spans="14:15" ht="9" customHeight="1">
      <c r="N32" s="143" t="s">
        <v>253</v>
      </c>
      <c r="O32" s="141" t="s">
        <v>251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M/A-COM,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TG1 Tentative Agenda Jan01</dc:title>
  <dc:subject>IEEE P802.15 Working Group for Wireless Personal Area Networks (WPANs)</dc:subject>
  <dc:creator>Ian Gifford</dc:creator>
  <cp:keywords/>
  <dc:description>Mr. Ian Gifford 
Director of Standards 
M/A-COM, Inc. 
1011 Pawtucket Boulevard 
Lowell, MA 01853-3295, USA 
TEL +1 978 442 4650 
FAX +1 978 442 5442 
E-M giffordi@tycoelectronics.com
</dc:description>
  <cp:lastModifiedBy>Ian C. Gifford</cp:lastModifiedBy>
  <cp:lastPrinted>2000-12-03T22:34:26Z</cp:lastPrinted>
  <dcterms:created xsi:type="dcterms:W3CDTF">1999-06-01T20:16:59Z</dcterms:created>
  <dcterms:modified xsi:type="dcterms:W3CDTF">2000-12-11T21:27:47Z</dcterms:modified>
  <cp:category>-01/103r1</cp:category>
  <cp:version/>
  <cp:contentType/>
  <cp:contentStatus/>
</cp:coreProperties>
</file>