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05" windowWidth="10680" windowHeight="4905" firstSheet="2" activeTab="5"/>
  </bookViews>
  <sheets>
    <sheet name="Graphic" sheetId="1" r:id="rId1"/>
    <sheet name="Objectives" sheetId="2" r:id="rId2"/>
    <sheet name="Sunday" sheetId="3" r:id="rId3"/>
    <sheet name="Monday" sheetId="4" r:id="rId4"/>
    <sheet name="Tuesday" sheetId="5" r:id="rId5"/>
    <sheet name="Wednesday" sheetId="6" r:id="rId6"/>
    <sheet name="Thursday" sheetId="7" r:id="rId7"/>
    <sheet name="Friday" sheetId="8" r:id="rId8"/>
  </sheets>
  <definedNames>
    <definedName name="_Parse_In" localSheetId="7" hidden="1">'Friday'!$A$11:$A$26</definedName>
    <definedName name="_Parse_In" localSheetId="3" hidden="1">'Monday'!$A$27:$A$49</definedName>
    <definedName name="_Parse_In" localSheetId="2" hidden="1">'Sunday'!$A$11:$A$26</definedName>
    <definedName name="_Parse_In" localSheetId="6" hidden="1">'Thursday'!$A$25:$A$40</definedName>
    <definedName name="_Parse_In" localSheetId="4" hidden="1">'Tuesday'!$A$36:$A$51</definedName>
    <definedName name="_Parse_Out" localSheetId="7" hidden="1">'Friday'!$A$28</definedName>
    <definedName name="_Parse_Out" localSheetId="3" hidden="1">'Monday'!$A$51</definedName>
    <definedName name="_Parse_Out" localSheetId="2" hidden="1">'Sunday'!$A$28</definedName>
    <definedName name="_Parse_Out" localSheetId="6" hidden="1">'Thursday'!$A$42</definedName>
    <definedName name="_Parse_Out" localSheetId="4" hidden="1">'Tuesday'!$A$53</definedName>
    <definedName name="_xlnm.Print_Area" localSheetId="7">'Friday'!$A$1:$G$12</definedName>
    <definedName name="_xlnm.Print_Area" localSheetId="3">'Monday'!$A$1:$G$35</definedName>
    <definedName name="_xlnm.Print_Area" localSheetId="1">'Objectives'!$A$1:$A$9</definedName>
    <definedName name="_xlnm.Print_Area" localSheetId="2">'Sunday'!$A$1:$G$12</definedName>
    <definedName name="_xlnm.Print_Area" localSheetId="6">'Thursday'!$A$1:$G$26</definedName>
    <definedName name="_xlnm.Print_Area" localSheetId="4">'Tuesday'!$A$1:$G$37</definedName>
    <definedName name="_xlnm.Print_Area" localSheetId="5">'Wednesday'!$A$1:$G$30</definedName>
    <definedName name="Print_Area_MI" localSheetId="7">'Friday'!$A$1:$F$5</definedName>
    <definedName name="PRINT_AREA_MI" localSheetId="7">'Friday'!$A$1:$F$5</definedName>
    <definedName name="Print_Area_MI" localSheetId="2">'Sunday'!$A$1:$F$5</definedName>
    <definedName name="PRINT_AREA_MI" localSheetId="2">'Sunday'!$A$1:$F$5</definedName>
    <definedName name="Print_Area_MI" localSheetId="6">'Thursday'!$A$1:$F$17</definedName>
    <definedName name="PRINT_AREA_MI" localSheetId="6">'Thursday'!$A$1:$F$17</definedName>
    <definedName name="Print_Area_MI" localSheetId="4">'Tuesday'!$A$1:$F$34</definedName>
    <definedName name="PRINT_AREA_MI" localSheetId="4">'Tuesday'!$A$1:$F$34</definedName>
    <definedName name="Print_Area_MI">'Monday'!$A$3:$F$19</definedName>
    <definedName name="PRINT_AREA_MI">'Monday'!$A$3:$F$19</definedName>
  </definedNames>
  <calcPr fullCalcOnLoad="1"/>
</workbook>
</file>

<file path=xl/sharedStrings.xml><?xml version="1.0" encoding="utf-8"?>
<sst xmlns="http://schemas.openxmlformats.org/spreadsheetml/2006/main" count="489" uniqueCount="183">
  <si>
    <t>MEETING CALLED TO ORDER</t>
  </si>
  <si>
    <t xml:space="preserve"> -</t>
  </si>
  <si>
    <t>APPROVE OR MODIFY AGENDA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</si>
  <si>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</si>
  <si>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</si>
  <si>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</si>
  <si>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</si>
  <si>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</si>
  <si>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</si>
  <si>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</si>
  <si>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</si>
  <si>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</si>
  <si>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</si>
  <si>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</si>
  <si>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ADJOURN</t>
  </si>
  <si>
    <t>*</t>
  </si>
  <si>
    <t>4.1</t>
  </si>
  <si>
    <t>TIMES</t>
  </si>
  <si>
    <t>MONDAY</t>
  </si>
  <si>
    <t>TUESDAY</t>
  </si>
  <si>
    <t>WEDNESDAY</t>
  </si>
  <si>
    <t>THURSDAY</t>
  </si>
  <si>
    <t>FRIDAY</t>
  </si>
  <si>
    <t>10:00-10:30</t>
  </si>
  <si>
    <t>Break</t>
  </si>
  <si>
    <t>12:00-13:00</t>
  </si>
  <si>
    <t>Lunch</t>
  </si>
  <si>
    <t>15:00-15:30</t>
  </si>
  <si>
    <t>Dinner</t>
  </si>
  <si>
    <t>18:30-20:00</t>
  </si>
  <si>
    <t>Social</t>
  </si>
  <si>
    <t>20:00-21:30</t>
  </si>
  <si>
    <t>SUNDAY</t>
  </si>
  <si>
    <t>15:30-16:00</t>
  </si>
  <si>
    <t>1. CONFERENCE CALL STATUS,  INCLUDING APPROVAL OF ANY AD HOC BUSINESS</t>
  </si>
  <si>
    <t>BARR</t>
  </si>
  <si>
    <t>-</t>
  </si>
  <si>
    <t>START TIME</t>
  </si>
  <si>
    <t>5.2</t>
  </si>
  <si>
    <t>07:00-07:30</t>
  </si>
  <si>
    <t>Optional Meeting Time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</si>
  <si>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</si>
  <si>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</si>
  <si>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</si>
  <si>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</si>
  <si>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</si>
  <si>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</si>
  <si>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</si>
  <si>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</si>
  <si>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</si>
  <si>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</si>
  <si>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</si>
  <si>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</si>
  <si>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</si>
  <si>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</si>
  <si>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</si>
  <si>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</si>
  <si>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TG1=Task Group 1-Bluetooth</t>
  </si>
  <si>
    <t>TG2=Task Group 2-Coexistence</t>
  </si>
  <si>
    <t>TASK GROUP 3 OBJECTIVES FOR THIS MEETING:   (Ref: 00127r0P802.15)</t>
  </si>
  <si>
    <t>6.1</t>
  </si>
  <si>
    <t>6.2</t>
  </si>
  <si>
    <t>7</t>
  </si>
  <si>
    <t xml:space="preserve"> - </t>
  </si>
  <si>
    <t>9</t>
  </si>
  <si>
    <t>7.2</t>
  </si>
  <si>
    <t>7.1</t>
  </si>
  <si>
    <t>7.3</t>
  </si>
  <si>
    <t>10</t>
  </si>
  <si>
    <t>REVIEW PROJECT PLAN (ref 00127r0P802.15)</t>
  </si>
  <si>
    <t>APPROVE OR MODIFY AGENDA (ref 00165r0P802.15)</t>
  </si>
  <si>
    <t>ALLEN</t>
  </si>
  <si>
    <t>AGENDA  IEEE 802.15 TG3 WPAN MEETING</t>
  </si>
  <si>
    <t>6</t>
  </si>
  <si>
    <t>9.1</t>
  </si>
  <si>
    <t xml:space="preserve"> 10th IEEE 802.15 WPAN MEETING</t>
  </si>
  <si>
    <t>The grahic below describes the weekly seesion of the IEEE P802.15 In graphic format.</t>
  </si>
  <si>
    <t>Advisory Committee   (10)</t>
  </si>
  <si>
    <t>Advisory Committee (10)</t>
  </si>
  <si>
    <t>802.15 WG Opening (150)</t>
  </si>
  <si>
    <t>TG1 (12)</t>
  </si>
  <si>
    <t>TG3 (120)</t>
  </si>
  <si>
    <t>TG2 small venue (20)</t>
  </si>
  <si>
    <t>TG4 (20)</t>
  </si>
  <si>
    <t>TG2 (120)</t>
  </si>
  <si>
    <t>PC (40)</t>
  </si>
  <si>
    <t>TG3  (120)</t>
  </si>
  <si>
    <t>802.11/ 802.15 Joint Meeting (300)</t>
  </si>
  <si>
    <t>802.15 WG (150)</t>
  </si>
  <si>
    <t>Tutorial on 802.15.1 Draft (150)</t>
  </si>
  <si>
    <t>TG3=Task Group 3-High Rate</t>
  </si>
  <si>
    <t>TG3 Ad Hoc (120)</t>
  </si>
  <si>
    <t>R2SG=Radio2 Study Group</t>
  </si>
  <si>
    <t>LRSG=Low Rate Study Group</t>
  </si>
  <si>
    <t>PC=Publicity Committee</t>
  </si>
  <si>
    <t>Hyatt Regency, MONTEREY, CA, JAN 15-19, 2001</t>
  </si>
  <si>
    <t>Monday, January 15, 2001</t>
  </si>
  <si>
    <t>Tuesday, January 16, 2001</t>
  </si>
  <si>
    <t>Wednesday, January 17, 2001</t>
  </si>
  <si>
    <t>Thursday, January 18, 2001</t>
  </si>
  <si>
    <t>Friday, January 19, 2001</t>
  </si>
  <si>
    <t>4. ESTABLISH OPERATING PLANS FOR CONFERENCE CALLS BETWEEN JANUARY AND MARCH.</t>
  </si>
  <si>
    <t>3. REVIEW INTERFACES BETWEEN MAC AND PHY</t>
  </si>
  <si>
    <t>3.BEGIN WRITING DRAFT STANDARD - EDITORIAL REVIEWS</t>
  </si>
  <si>
    <t>5. BUILD BALLOT POOL</t>
  </si>
  <si>
    <t>SYSTEMS COMMITTEE REPORT AND PLAN</t>
  </si>
  <si>
    <t>ROBERTS</t>
  </si>
  <si>
    <t>MAC COMMITTEE REPORT AND PLAN</t>
  </si>
  <si>
    <t>HEBERLING</t>
  </si>
  <si>
    <t>PHY COMMITTEE REPORT AND PLAN</t>
  </si>
  <si>
    <t>GILB</t>
  </si>
  <si>
    <t>6.3</t>
  </si>
  <si>
    <t>3.3</t>
  </si>
  <si>
    <t>3.4</t>
  </si>
  <si>
    <t>3.5</t>
  </si>
  <si>
    <t>4</t>
  </si>
  <si>
    <t>5.4</t>
  </si>
  <si>
    <t>8.2</t>
  </si>
  <si>
    <t>8.3</t>
  </si>
  <si>
    <t>9.2</t>
  </si>
  <si>
    <t>9.3</t>
  </si>
  <si>
    <t>9.5</t>
  </si>
  <si>
    <t>10.1</t>
  </si>
  <si>
    <t>10.2</t>
  </si>
  <si>
    <t>10.3</t>
  </si>
  <si>
    <t>802.15 CLOSING MEETING</t>
  </si>
  <si>
    <t>HEILE</t>
  </si>
  <si>
    <t>11.1</t>
  </si>
  <si>
    <t>SYSTEM COMMITTEE REPORT AND ACTION ITEMS</t>
  </si>
  <si>
    <t>PREPARATION AND APPROVAL OF TG3 REPORT</t>
  </si>
  <si>
    <t>MAC COMMITTEE REPORT AND ACTION ITEMS</t>
  </si>
  <si>
    <t>PHY COMMITTEE REPORT AND ACTION ITEMS</t>
  </si>
  <si>
    <t>10.4</t>
  </si>
  <si>
    <t>MAC/PHY ISSUE RESOLUTION</t>
  </si>
  <si>
    <t>2. RESOLUTION OF MAC AND PHY ISSUES</t>
  </si>
  <si>
    <t>MAC CLAUSE 5 PRESENTATION AND DISCUSSION</t>
  </si>
  <si>
    <t>MAC SDL PRESENTATION</t>
  </si>
  <si>
    <t>4.3</t>
  </si>
  <si>
    <t>BOF ON ADDITIONAL PHYS FOR TG3</t>
  </si>
  <si>
    <t>Sunday, January 14, 2001</t>
  </si>
  <si>
    <t>TG3 AD-HOC MEETING ON BLUETOOTH SERVICE ACCESS POINT</t>
  </si>
  <si>
    <t>TG3 (40)    BT SAP Discussion</t>
  </si>
  <si>
    <t>TG3 (40) Alternate PHY BoF</t>
  </si>
  <si>
    <t>3.2</t>
  </si>
  <si>
    <t>0.1</t>
  </si>
  <si>
    <t>12</t>
  </si>
  <si>
    <t>12.1</t>
  </si>
  <si>
    <t>12.2</t>
  </si>
  <si>
    <t>PHY CODING SELECTION CRITERIA AND PROCESS</t>
  </si>
  <si>
    <t>PHY CODING PRESENTATION #1</t>
  </si>
  <si>
    <t>PHY CODING PRESENTATION #2</t>
  </si>
  <si>
    <t>PHY CODING PRESENTATION #3</t>
  </si>
  <si>
    <t>3.6</t>
  </si>
  <si>
    <t>5.5</t>
  </si>
  <si>
    <t>PHY CODING PANEL</t>
  </si>
  <si>
    <t>5.6</t>
  </si>
  <si>
    <t>5.7</t>
  </si>
  <si>
    <t>PHY CONFIRMATION VOTE</t>
  </si>
  <si>
    <t>5.8</t>
  </si>
  <si>
    <t>PHY CONFIRMATION VOTE #2 (IF NECESSARY)</t>
  </si>
  <si>
    <t>PHY CODING NO VOTE RESOLUTION</t>
  </si>
  <si>
    <t>PHY ISSUE CAPTURE AND/OR RESOLUTION</t>
  </si>
  <si>
    <t>STANDARD DRAFTING SESSION</t>
  </si>
  <si>
    <t>KINNEY</t>
  </si>
  <si>
    <t>MAC FRAME FORMATS PRESENTATION</t>
  </si>
  <si>
    <t>GUBBI</t>
  </si>
  <si>
    <t>MAC SC-TDMA ACCESS</t>
  </si>
  <si>
    <t>MAC ISSUES RESOLUTION</t>
  </si>
  <si>
    <t>6.4</t>
  </si>
  <si>
    <t>6.5</t>
  </si>
  <si>
    <t>MAC PLANNING MEETING</t>
  </si>
  <si>
    <t>KARAOGUZ</t>
  </si>
  <si>
    <t>DABAK</t>
  </si>
  <si>
    <t>O'FARRELL</t>
  </si>
  <si>
    <t>PHY CODING DISCUSSION</t>
  </si>
  <si>
    <t>PHY CODING VOTE #1 (3-2)</t>
  </si>
  <si>
    <t>PHY CODING VOTE #2 (2-1)</t>
  </si>
  <si>
    <t>GILB/ALLEN</t>
  </si>
  <si>
    <t>SCHRADER</t>
  </si>
  <si>
    <t>JANUARY-MARCH WORK /PROJECT PLAN</t>
  </si>
  <si>
    <t>BALLOT POOL AND PATENT POLICY</t>
  </si>
  <si>
    <t>4.2</t>
  </si>
  <si>
    <t>MAC/PHY SYSTEMS INTERFACE DISCUSSION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</si>
</sst>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36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14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5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name val="Courier"/>
      <family val="3"/>
    </font>
    <font>
      <b/>
      <sz val="12"/>
      <color indexed="52"/>
      <name val="Times New Roman"/>
      <family val="1"/>
    </font>
    <font>
      <b/>
      <sz val="12"/>
      <color indexed="50"/>
      <name val="Arial"/>
      <family val="2"/>
    </font>
    <font>
      <strike/>
      <sz val="12"/>
      <name val="Courier"/>
      <family val="3"/>
    </font>
    <font>
      <b/>
      <strike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12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Alignment="1" applyProtection="1">
      <alignment horizontal="left" indent="1"/>
      <protection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Fill="1" applyAlignment="1" applyProtection="1">
      <alignment horizontal="left"/>
      <protection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164" fontId="9" fillId="0" borderId="0" xfId="0" applyNumberFormat="1" applyFont="1" applyAlignment="1" applyProtection="1">
      <alignment horizontal="left" indent="1"/>
      <protection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4" fillId="0" borderId="0" xfId="0" applyFont="1" applyAlignment="1">
      <alignment/>
    </xf>
    <xf numFmtId="164" fontId="14" fillId="0" borderId="0" xfId="0" applyFont="1" applyFill="1" applyAlignment="1">
      <alignment/>
    </xf>
    <xf numFmtId="164" fontId="8" fillId="0" borderId="0" xfId="0" applyFont="1" applyAlignment="1" quotePrefix="1">
      <alignment horizontal="left" vertical="top" wrapText="1"/>
    </xf>
    <xf numFmtId="164" fontId="5" fillId="0" borderId="0" xfId="0" applyNumberFormat="1" applyFont="1" applyFill="1" applyAlignment="1" applyProtection="1">
      <alignment horizontal="left" wrapText="1"/>
      <protection/>
    </xf>
    <xf numFmtId="49" fontId="6" fillId="0" borderId="0" xfId="0" applyNumberFormat="1" applyFont="1" applyFill="1" applyAlignment="1" applyProtection="1" quotePrefix="1">
      <alignment horizontal="left" wrapText="1"/>
      <protection/>
    </xf>
    <xf numFmtId="164" fontId="14" fillId="0" borderId="0" xfId="0" applyFont="1" applyAlignment="1">
      <alignment wrapText="1"/>
    </xf>
    <xf numFmtId="49" fontId="6" fillId="0" borderId="0" xfId="0" applyNumberFormat="1" applyFont="1" applyFill="1" applyAlignment="1" applyProtection="1">
      <alignment horizontal="left" wrapText="1"/>
      <protection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6" fillId="0" borderId="0" xfId="0" applyFont="1" applyAlignment="1">
      <alignment wrapText="1"/>
    </xf>
    <xf numFmtId="164" fontId="7" fillId="0" borderId="0" xfId="0" applyNumberFormat="1" applyFont="1" applyFill="1" applyAlignment="1" applyProtection="1">
      <alignment horizontal="center"/>
      <protection/>
    </xf>
    <xf numFmtId="0" fontId="20" fillId="0" borderId="0" xfId="19" applyFont="1">
      <alignment/>
      <protection/>
    </xf>
    <xf numFmtId="0" fontId="8" fillId="0" borderId="0" xfId="19" applyFont="1">
      <alignment/>
      <protection/>
    </xf>
    <xf numFmtId="0" fontId="20" fillId="0" borderId="0" xfId="19" applyFont="1" applyAlignment="1">
      <alignment horizontal="left" vertical="top"/>
      <protection/>
    </xf>
    <xf numFmtId="0" fontId="20" fillId="0" borderId="0" xfId="19" applyFont="1" applyAlignment="1">
      <alignment wrapText="1"/>
      <protection/>
    </xf>
    <xf numFmtId="0" fontId="8" fillId="0" borderId="0" xfId="19" applyFont="1" applyAlignment="1">
      <alignment wrapText="1"/>
      <protection/>
    </xf>
    <xf numFmtId="0" fontId="11" fillId="2" borderId="1" xfId="19" applyFont="1" applyFill="1" applyBorder="1" applyAlignment="1">
      <alignment horizontal="center"/>
      <protection/>
    </xf>
    <xf numFmtId="0" fontId="11" fillId="2" borderId="2" xfId="19" applyFont="1" applyFill="1" applyBorder="1" applyAlignment="1">
      <alignment horizontal="center"/>
      <protection/>
    </xf>
    <xf numFmtId="0" fontId="11" fillId="2" borderId="3" xfId="19" applyFont="1" applyFill="1" applyBorder="1" applyAlignment="1">
      <alignment horizontal="center"/>
      <protection/>
    </xf>
    <xf numFmtId="0" fontId="21" fillId="3" borderId="4" xfId="19" applyFont="1" applyFill="1" applyBorder="1" applyAlignment="1">
      <alignment horizontal="center"/>
      <protection/>
    </xf>
    <xf numFmtId="0" fontId="21" fillId="3" borderId="5" xfId="19" applyFont="1" applyFill="1" applyBorder="1" applyAlignment="1">
      <alignment horizontal="center" wrapText="1"/>
      <protection/>
    </xf>
    <xf numFmtId="0" fontId="21" fillId="3" borderId="6" xfId="19" applyFont="1" applyFill="1" applyBorder="1" applyAlignment="1">
      <alignment horizontal="center" wrapText="1"/>
      <protection/>
    </xf>
    <xf numFmtId="0" fontId="21" fillId="3" borderId="7" xfId="19" applyFont="1" applyFill="1" applyBorder="1" applyAlignment="1">
      <alignment horizontal="center" wrapText="1"/>
      <protection/>
    </xf>
    <xf numFmtId="0" fontId="21" fillId="3" borderId="8" xfId="19" applyFont="1" applyFill="1" applyBorder="1" applyAlignment="1">
      <alignment horizontal="center"/>
      <protection/>
    </xf>
    <xf numFmtId="0" fontId="23" fillId="3" borderId="9" xfId="19" applyFont="1" applyFill="1" applyBorder="1" applyAlignment="1">
      <alignment horizontal="center" wrapText="1"/>
      <protection/>
    </xf>
    <xf numFmtId="0" fontId="23" fillId="3" borderId="10" xfId="19" applyFont="1" applyFill="1" applyBorder="1" applyAlignment="1">
      <alignment horizontal="center" wrapText="1"/>
      <protection/>
    </xf>
    <xf numFmtId="0" fontId="23" fillId="3" borderId="11" xfId="19" applyFont="1" applyFill="1" applyBorder="1" applyAlignment="1">
      <alignment horizontal="center" wrapText="1"/>
      <protection/>
    </xf>
    <xf numFmtId="0" fontId="11" fillId="2" borderId="3" xfId="19" applyFont="1" applyFill="1" applyBorder="1" applyAlignment="1" quotePrefix="1">
      <alignment horizontal="center" wrapText="1"/>
      <protection/>
    </xf>
    <xf numFmtId="0" fontId="25" fillId="0" borderId="5" xfId="19" applyFont="1" applyBorder="1" applyAlignment="1">
      <alignment horizontal="center" vertical="center" wrapText="1"/>
      <protection/>
    </xf>
    <xf numFmtId="0" fontId="4" fillId="0" borderId="7" xfId="19" applyBorder="1" applyAlignment="1">
      <alignment horizontal="center" vertical="center" wrapText="1"/>
      <protection/>
    </xf>
    <xf numFmtId="0" fontId="4" fillId="0" borderId="12" xfId="19" applyBorder="1" applyAlignment="1">
      <alignment horizontal="center" vertical="center" wrapText="1"/>
      <protection/>
    </xf>
    <xf numFmtId="0" fontId="4" fillId="0" borderId="13" xfId="19" applyBorder="1" applyAlignment="1">
      <alignment horizontal="center" vertical="center" wrapText="1"/>
      <protection/>
    </xf>
    <xf numFmtId="0" fontId="4" fillId="0" borderId="3" xfId="19" applyBorder="1" applyAlignment="1">
      <alignment horizontal="center" vertical="center" wrapText="1"/>
      <protection/>
    </xf>
    <xf numFmtId="0" fontId="4" fillId="0" borderId="9" xfId="19" applyBorder="1" applyAlignment="1">
      <alignment horizontal="center" vertical="center" wrapText="1"/>
      <protection/>
    </xf>
    <xf numFmtId="0" fontId="4" fillId="0" borderId="11" xfId="19" applyBorder="1" applyAlignment="1">
      <alignment horizontal="center" vertical="center" wrapText="1"/>
      <protection/>
    </xf>
    <xf numFmtId="0" fontId="11" fillId="2" borderId="3" xfId="19" applyFont="1" applyFill="1" applyBorder="1" applyAlignment="1">
      <alignment horizontal="center" wrapText="1"/>
      <protection/>
    </xf>
    <xf numFmtId="0" fontId="15" fillId="2" borderId="3" xfId="19" applyFont="1" applyFill="1" applyBorder="1" applyAlignment="1">
      <alignment horizontal="center" wrapText="1"/>
      <protection/>
    </xf>
    <xf numFmtId="0" fontId="21" fillId="3" borderId="3" xfId="19" applyFont="1" applyFill="1" applyBorder="1" applyAlignment="1">
      <alignment horizontal="center"/>
      <protection/>
    </xf>
    <xf numFmtId="0" fontId="4" fillId="0" borderId="0" xfId="19">
      <alignment/>
      <protection/>
    </xf>
    <xf numFmtId="0" fontId="31" fillId="0" borderId="0" xfId="19" applyFont="1">
      <alignment/>
      <protection/>
    </xf>
    <xf numFmtId="0" fontId="16" fillId="0" borderId="0" xfId="19" applyFont="1">
      <alignment/>
      <protection/>
    </xf>
    <xf numFmtId="0" fontId="17" fillId="0" borderId="0" xfId="19" applyFont="1">
      <alignment/>
      <protection/>
    </xf>
    <xf numFmtId="0" fontId="18" fillId="0" borderId="0" xfId="19" applyFont="1">
      <alignment/>
      <protection/>
    </xf>
    <xf numFmtId="0" fontId="32" fillId="0" borderId="0" xfId="19" applyFont="1">
      <alignment/>
      <protection/>
    </xf>
    <xf numFmtId="0" fontId="13" fillId="0" borderId="0" xfId="19" applyFont="1">
      <alignment/>
      <protection/>
    </xf>
    <xf numFmtId="0" fontId="19" fillId="0" borderId="0" xfId="19" applyFont="1">
      <alignment/>
      <protection/>
    </xf>
    <xf numFmtId="164" fontId="6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4" fillId="0" borderId="8" xfId="19" applyFont="1" applyBorder="1" applyAlignment="1">
      <alignment horizontal="center" vertical="center" wrapText="1"/>
      <protection/>
    </xf>
    <xf numFmtId="0" fontId="24" fillId="0" borderId="3" xfId="19" applyFont="1" applyBorder="1" applyAlignment="1">
      <alignment horizontal="center" vertical="center" wrapText="1"/>
      <protection/>
    </xf>
    <xf numFmtId="0" fontId="11" fillId="4" borderId="14" xfId="19" applyFont="1" applyFill="1" applyBorder="1" applyAlignment="1">
      <alignment horizontal="center" wrapText="1"/>
      <protection/>
    </xf>
    <xf numFmtId="0" fontId="27" fillId="0" borderId="4" xfId="19" applyFont="1" applyBorder="1" applyAlignment="1">
      <alignment horizontal="center" vertical="center" wrapText="1"/>
      <protection/>
    </xf>
    <xf numFmtId="0" fontId="26" fillId="0" borderId="5" xfId="19" applyFont="1" applyBorder="1" applyAlignment="1">
      <alignment horizontal="center" vertical="center" wrapText="1"/>
      <protection/>
    </xf>
    <xf numFmtId="0" fontId="23" fillId="0" borderId="7" xfId="19" applyFont="1" applyBorder="1" applyAlignment="1">
      <alignment horizontal="center" vertical="center" wrapText="1"/>
      <protection/>
    </xf>
    <xf numFmtId="0" fontId="25" fillId="0" borderId="5" xfId="19" applyFont="1" applyBorder="1" applyAlignment="1">
      <alignment horizontal="center" vertical="center" wrapText="1"/>
      <protection/>
    </xf>
    <xf numFmtId="0" fontId="11" fillId="4" borderId="14" xfId="19" applyFont="1" applyFill="1" applyBorder="1" applyAlignment="1">
      <alignment horizontal="center" vertical="center" wrapText="1"/>
      <protection/>
    </xf>
    <xf numFmtId="0" fontId="4" fillId="0" borderId="15" xfId="19" applyBorder="1" applyAlignment="1">
      <alignment horizontal="center" vertical="center" wrapText="1"/>
      <protection/>
    </xf>
    <xf numFmtId="0" fontId="4" fillId="0" borderId="2" xfId="19" applyBorder="1" applyAlignment="1">
      <alignment horizontal="center" vertical="center" wrapText="1"/>
      <protection/>
    </xf>
    <xf numFmtId="0" fontId="27" fillId="0" borderId="4" xfId="19" applyFont="1" applyFill="1" applyBorder="1" applyAlignment="1">
      <alignment horizontal="center" vertical="center" wrapText="1"/>
      <protection/>
    </xf>
    <xf numFmtId="164" fontId="0" fillId="0" borderId="8" xfId="0" applyBorder="1" applyAlignment="1">
      <alignment horizontal="center" vertical="center" wrapText="1"/>
    </xf>
    <xf numFmtId="0" fontId="33" fillId="0" borderId="4" xfId="19" applyFont="1" applyBorder="1" applyAlignment="1">
      <alignment horizontal="center" vertical="center" wrapText="1"/>
      <protection/>
    </xf>
    <xf numFmtId="0" fontId="33" fillId="0" borderId="8" xfId="19" applyFont="1" applyBorder="1" applyAlignment="1">
      <alignment horizontal="center" vertical="center" wrapText="1"/>
      <protection/>
    </xf>
    <xf numFmtId="0" fontId="33" fillId="0" borderId="3" xfId="19" applyFont="1" applyBorder="1" applyAlignment="1">
      <alignment horizontal="center" vertical="center" wrapText="1"/>
      <protection/>
    </xf>
    <xf numFmtId="0" fontId="24" fillId="0" borderId="5" xfId="19" applyFont="1" applyBorder="1" applyAlignment="1">
      <alignment horizontal="center" vertical="center" wrapText="1"/>
      <protection/>
    </xf>
    <xf numFmtId="0" fontId="24" fillId="0" borderId="12" xfId="19" applyFont="1" applyBorder="1" applyAlignment="1">
      <alignment horizontal="center" vertical="center" wrapText="1"/>
      <protection/>
    </xf>
    <xf numFmtId="0" fontId="24" fillId="0" borderId="9" xfId="19" applyFont="1" applyBorder="1" applyAlignment="1">
      <alignment horizontal="center" vertical="center" wrapText="1"/>
      <protection/>
    </xf>
    <xf numFmtId="0" fontId="26" fillId="0" borderId="4" xfId="19" applyFont="1" applyBorder="1" applyAlignment="1">
      <alignment horizontal="center" vertical="center" wrapText="1"/>
      <protection/>
    </xf>
    <xf numFmtId="0" fontId="23" fillId="0" borderId="8" xfId="19" applyFont="1" applyBorder="1" applyAlignment="1">
      <alignment horizontal="center" vertical="center" wrapText="1"/>
      <protection/>
    </xf>
    <xf numFmtId="0" fontId="23" fillId="0" borderId="3" xfId="19" applyFont="1" applyBorder="1" applyAlignment="1">
      <alignment horizontal="center" vertical="center" wrapText="1"/>
      <protection/>
    </xf>
    <xf numFmtId="0" fontId="11" fillId="5" borderId="14" xfId="19" applyFont="1" applyFill="1" applyBorder="1" applyAlignment="1">
      <alignment horizontal="center" wrapText="1"/>
      <protection/>
    </xf>
    <xf numFmtId="0" fontId="12" fillId="0" borderId="15" xfId="19" applyFont="1" applyBorder="1" applyAlignment="1">
      <alignment horizontal="center" wrapText="1"/>
      <protection/>
    </xf>
    <xf numFmtId="0" fontId="12" fillId="0" borderId="2" xfId="19" applyFont="1" applyBorder="1" applyAlignment="1">
      <alignment horizontal="center" wrapText="1"/>
      <protection/>
    </xf>
    <xf numFmtId="0" fontId="11" fillId="5" borderId="15" xfId="19" applyFont="1" applyFill="1" applyBorder="1" applyAlignment="1">
      <alignment horizontal="center" wrapText="1"/>
      <protection/>
    </xf>
    <xf numFmtId="0" fontId="11" fillId="5" borderId="2" xfId="19" applyFont="1" applyFill="1" applyBorder="1" applyAlignment="1">
      <alignment horizontal="center" wrapText="1"/>
      <protection/>
    </xf>
    <xf numFmtId="0" fontId="22" fillId="0" borderId="5" xfId="19" applyFont="1" applyBorder="1" applyAlignment="1">
      <alignment horizontal="center" vertical="center" wrapText="1"/>
      <protection/>
    </xf>
    <xf numFmtId="0" fontId="4" fillId="0" borderId="6" xfId="19" applyBorder="1" applyAlignment="1">
      <alignment horizontal="center" vertical="center" wrapText="1"/>
      <protection/>
    </xf>
    <xf numFmtId="0" fontId="4" fillId="0" borderId="7" xfId="19" applyBorder="1" applyAlignment="1">
      <alignment horizontal="center" vertical="center" wrapText="1"/>
      <protection/>
    </xf>
    <xf numFmtId="0" fontId="4" fillId="0" borderId="12" xfId="19" applyBorder="1" applyAlignment="1">
      <alignment horizontal="center" vertical="center" wrapText="1"/>
      <protection/>
    </xf>
    <xf numFmtId="0" fontId="4" fillId="0" borderId="0" xfId="19" applyAlignment="1">
      <alignment horizontal="center" vertical="center" wrapText="1"/>
      <protection/>
    </xf>
    <xf numFmtId="0" fontId="4" fillId="0" borderId="13" xfId="19" applyBorder="1" applyAlignment="1">
      <alignment horizontal="center" vertical="center" wrapText="1"/>
      <protection/>
    </xf>
    <xf numFmtId="0" fontId="4" fillId="0" borderId="9" xfId="19" applyBorder="1" applyAlignment="1">
      <alignment horizontal="center" vertical="center" wrapText="1"/>
      <protection/>
    </xf>
    <xf numFmtId="0" fontId="4" fillId="0" borderId="10" xfId="19" applyBorder="1" applyAlignment="1">
      <alignment horizontal="center" vertical="center" wrapText="1"/>
      <protection/>
    </xf>
    <xf numFmtId="0" fontId="4" fillId="0" borderId="11" xfId="19" applyBorder="1" applyAlignment="1">
      <alignment horizontal="center" vertical="center" wrapText="1"/>
      <protection/>
    </xf>
    <xf numFmtId="0" fontId="24" fillId="0" borderId="4" xfId="19" applyFont="1" applyBorder="1" applyAlignment="1">
      <alignment horizontal="center" vertical="center" wrapText="1"/>
      <protection/>
    </xf>
    <xf numFmtId="0" fontId="4" fillId="0" borderId="8" xfId="19" applyBorder="1" applyAlignment="1">
      <alignment horizontal="center" vertical="center" wrapText="1"/>
      <protection/>
    </xf>
    <xf numFmtId="0" fontId="4" fillId="0" borderId="3" xfId="19" applyBorder="1" applyAlignment="1">
      <alignment horizontal="center" vertical="center" wrapText="1"/>
      <protection/>
    </xf>
    <xf numFmtId="0" fontId="23" fillId="0" borderId="12" xfId="19" applyFont="1" applyBorder="1" applyAlignment="1">
      <alignment horizontal="center" vertical="center" wrapText="1"/>
      <protection/>
    </xf>
    <xf numFmtId="0" fontId="23" fillId="0" borderId="13" xfId="19" applyFont="1" applyBorder="1" applyAlignment="1">
      <alignment horizontal="center" vertical="center" wrapText="1"/>
      <protection/>
    </xf>
    <xf numFmtId="0" fontId="23" fillId="0" borderId="9" xfId="19" applyFont="1" applyBorder="1" applyAlignment="1">
      <alignment horizontal="center" vertical="center" wrapText="1"/>
      <protection/>
    </xf>
    <xf numFmtId="0" fontId="23" fillId="0" borderId="11" xfId="19" applyFont="1" applyBorder="1" applyAlignment="1">
      <alignment horizontal="center" vertical="center" wrapText="1"/>
      <protection/>
    </xf>
    <xf numFmtId="0" fontId="11" fillId="2" borderId="14" xfId="19" applyFont="1" applyFill="1" applyBorder="1" applyAlignment="1">
      <alignment horizontal="center" wrapText="1"/>
      <protection/>
    </xf>
    <xf numFmtId="0" fontId="11" fillId="2" borderId="15" xfId="19" applyFont="1" applyFill="1" applyBorder="1" applyAlignment="1">
      <alignment horizontal="center" wrapText="1"/>
      <protection/>
    </xf>
    <xf numFmtId="0" fontId="11" fillId="2" borderId="2" xfId="19" applyFont="1" applyFill="1" applyBorder="1" applyAlignment="1">
      <alignment horizontal="center" wrapText="1"/>
      <protection/>
    </xf>
    <xf numFmtId="0" fontId="30" fillId="0" borderId="12" xfId="19" applyFont="1" applyBorder="1" applyAlignment="1">
      <alignment horizontal="center" vertical="center" wrapText="1"/>
      <protection/>
    </xf>
    <xf numFmtId="0" fontId="30" fillId="0" borderId="9" xfId="19" applyFont="1" applyBorder="1" applyAlignment="1">
      <alignment horizontal="center" vertical="center" wrapText="1"/>
      <protection/>
    </xf>
    <xf numFmtId="0" fontId="22" fillId="0" borderId="5" xfId="19" applyFont="1" applyBorder="1" applyAlignment="1">
      <alignment horizontal="center" vertical="top" wrapText="1"/>
      <protection/>
    </xf>
    <xf numFmtId="0" fontId="22" fillId="0" borderId="6" xfId="19" applyFont="1" applyBorder="1" applyAlignment="1">
      <alignment horizontal="center" vertical="top" wrapText="1"/>
      <protection/>
    </xf>
    <xf numFmtId="0" fontId="22" fillId="0" borderId="7" xfId="19" applyFont="1" applyBorder="1" applyAlignment="1">
      <alignment horizontal="center" vertical="top" wrapText="1"/>
      <protection/>
    </xf>
    <xf numFmtId="0" fontId="22" fillId="0" borderId="9" xfId="19" applyFont="1" applyBorder="1" applyAlignment="1">
      <alignment horizontal="center" vertical="top" wrapText="1"/>
      <protection/>
    </xf>
    <xf numFmtId="0" fontId="22" fillId="0" borderId="10" xfId="19" applyFont="1" applyBorder="1" applyAlignment="1">
      <alignment horizontal="center" vertical="top" wrapText="1"/>
      <protection/>
    </xf>
    <xf numFmtId="0" fontId="22" fillId="0" borderId="11" xfId="19" applyFont="1" applyBorder="1" applyAlignment="1">
      <alignment horizontal="center" vertical="top" wrapText="1"/>
      <protection/>
    </xf>
    <xf numFmtId="0" fontId="26" fillId="0" borderId="7" xfId="19" applyFont="1" applyBorder="1" applyAlignment="1">
      <alignment horizontal="center" vertical="center" wrapText="1"/>
      <protection/>
    </xf>
    <xf numFmtId="0" fontId="11" fillId="4" borderId="15" xfId="19" applyFont="1" applyFill="1" applyBorder="1" applyAlignment="1">
      <alignment horizontal="center" wrapText="1"/>
      <protection/>
    </xf>
    <xf numFmtId="0" fontId="11" fillId="4" borderId="2" xfId="19" applyFont="1" applyFill="1" applyBorder="1" applyAlignment="1">
      <alignment horizontal="center" wrapText="1"/>
      <protection/>
    </xf>
    <xf numFmtId="164" fontId="0" fillId="0" borderId="7" xfId="0" applyBorder="1" applyAlignment="1">
      <alignment horizontal="center" vertical="center" wrapText="1"/>
    </xf>
    <xf numFmtId="164" fontId="0" fillId="0" borderId="12" xfId="0" applyBorder="1" applyAlignment="1">
      <alignment horizontal="center" vertical="center" wrapText="1"/>
    </xf>
    <xf numFmtId="164" fontId="0" fillId="0" borderId="13" xfId="0" applyBorder="1" applyAlignment="1">
      <alignment horizontal="center" vertical="center" wrapText="1"/>
    </xf>
    <xf numFmtId="164" fontId="0" fillId="0" borderId="9" xfId="0" applyBorder="1" applyAlignment="1">
      <alignment horizontal="center" vertical="center" wrapText="1"/>
    </xf>
    <xf numFmtId="164" fontId="0" fillId="0" borderId="11" xfId="0" applyBorder="1" applyAlignment="1">
      <alignment horizontal="center" vertical="center" wrapText="1"/>
    </xf>
    <xf numFmtId="0" fontId="25" fillId="0" borderId="4" xfId="19" applyFont="1" applyBorder="1" applyAlignment="1">
      <alignment horizontal="center" vertical="center" wrapText="1"/>
      <protection/>
    </xf>
    <xf numFmtId="0" fontId="25" fillId="0" borderId="8" xfId="19" applyFont="1" applyBorder="1" applyAlignment="1">
      <alignment horizontal="center" vertical="center" wrapText="1"/>
      <protection/>
    </xf>
    <xf numFmtId="0" fontId="25" fillId="0" borderId="3" xfId="19" applyFont="1" applyBorder="1" applyAlignment="1">
      <alignment horizontal="center" vertical="center" wrapText="1"/>
      <protection/>
    </xf>
    <xf numFmtId="0" fontId="11" fillId="5" borderId="14" xfId="19" applyFont="1" applyFill="1" applyBorder="1" applyAlignment="1">
      <alignment horizontal="center" vertical="center" wrapText="1"/>
      <protection/>
    </xf>
    <xf numFmtId="0" fontId="12" fillId="0" borderId="15" xfId="19" applyFont="1" applyBorder="1" applyAlignment="1">
      <alignment horizontal="center" vertical="center" wrapText="1"/>
      <protection/>
    </xf>
    <xf numFmtId="0" fontId="12" fillId="0" borderId="2" xfId="19" applyFont="1" applyBorder="1" applyAlignment="1">
      <alignment horizontal="center" vertical="center" wrapText="1"/>
      <protection/>
    </xf>
    <xf numFmtId="0" fontId="25" fillId="0" borderId="7" xfId="19" applyFont="1" applyBorder="1" applyAlignment="1">
      <alignment horizontal="center" vertical="center" wrapText="1"/>
      <protection/>
    </xf>
    <xf numFmtId="0" fontId="25" fillId="0" borderId="12" xfId="19" applyFont="1" applyBorder="1" applyAlignment="1">
      <alignment horizontal="center" vertical="center" wrapText="1"/>
      <protection/>
    </xf>
    <xf numFmtId="0" fontId="25" fillId="0" borderId="13" xfId="19" applyFont="1" applyBorder="1" applyAlignment="1">
      <alignment horizontal="center" vertical="center" wrapText="1"/>
      <protection/>
    </xf>
    <xf numFmtId="0" fontId="25" fillId="0" borderId="9" xfId="19" applyFont="1" applyBorder="1" applyAlignment="1">
      <alignment horizontal="center" vertical="center" wrapText="1"/>
      <protection/>
    </xf>
    <xf numFmtId="0" fontId="25" fillId="0" borderId="11" xfId="19" applyFont="1" applyBorder="1" applyAlignment="1">
      <alignment horizontal="center" vertical="center" wrapText="1"/>
      <protection/>
    </xf>
    <xf numFmtId="0" fontId="21" fillId="3" borderId="5" xfId="19" applyFont="1" applyFill="1" applyBorder="1" applyAlignment="1">
      <alignment horizontal="center" wrapText="1"/>
      <protection/>
    </xf>
    <xf numFmtId="0" fontId="23" fillId="3" borderId="6" xfId="19" applyFont="1" applyFill="1" applyBorder="1" applyAlignment="1">
      <alignment horizontal="center" wrapText="1"/>
      <protection/>
    </xf>
    <xf numFmtId="0" fontId="23" fillId="3" borderId="7" xfId="19" applyFont="1" applyFill="1" applyBorder="1" applyAlignment="1">
      <alignment horizontal="center" wrapText="1"/>
      <protection/>
    </xf>
    <xf numFmtId="0" fontId="23" fillId="3" borderId="9" xfId="19" applyFont="1" applyFill="1" applyBorder="1" applyAlignment="1">
      <alignment horizontal="center" wrapText="1"/>
      <protection/>
    </xf>
    <xf numFmtId="0" fontId="23" fillId="3" borderId="10" xfId="19" applyFont="1" applyFill="1" applyBorder="1" applyAlignment="1">
      <alignment horizontal="center" wrapText="1"/>
      <protection/>
    </xf>
    <xf numFmtId="0" fontId="23" fillId="3" borderId="11" xfId="19" applyFont="1" applyFill="1" applyBorder="1" applyAlignment="1">
      <alignment horizontal="center" wrapText="1"/>
      <protection/>
    </xf>
    <xf numFmtId="0" fontId="4" fillId="0" borderId="15" xfId="19" applyBorder="1" applyAlignment="1">
      <alignment horizontal="center" wrapText="1"/>
      <protection/>
    </xf>
    <xf numFmtId="0" fontId="4" fillId="0" borderId="2" xfId="19" applyBorder="1" applyAlignment="1">
      <alignment horizontal="center" wrapText="1"/>
      <protection/>
    </xf>
    <xf numFmtId="0" fontId="22" fillId="0" borderId="5" xfId="19" applyFont="1" applyBorder="1" applyAlignment="1" quotePrefix="1">
      <alignment horizontal="center" vertical="center" wrapText="1"/>
      <protection/>
    </xf>
    <xf numFmtId="0" fontId="22" fillId="0" borderId="6" xfId="19" applyFont="1" applyBorder="1" applyAlignment="1" quotePrefix="1">
      <alignment horizontal="center" vertical="center" wrapText="1"/>
      <protection/>
    </xf>
    <xf numFmtId="0" fontId="22" fillId="0" borderId="7" xfId="19" applyFont="1" applyBorder="1" applyAlignment="1" quotePrefix="1">
      <alignment horizontal="center" vertical="center" wrapText="1"/>
      <protection/>
    </xf>
    <xf numFmtId="0" fontId="22" fillId="0" borderId="12" xfId="19" applyFont="1" applyBorder="1" applyAlignment="1" quotePrefix="1">
      <alignment horizontal="center" vertical="center" wrapText="1"/>
      <protection/>
    </xf>
    <xf numFmtId="0" fontId="22" fillId="0" borderId="0" xfId="19" applyFont="1" applyBorder="1" applyAlignment="1" quotePrefix="1">
      <alignment horizontal="center" vertical="center" wrapText="1"/>
      <protection/>
    </xf>
    <xf numFmtId="0" fontId="22" fillId="0" borderId="13" xfId="19" applyFont="1" applyBorder="1" applyAlignment="1" quotePrefix="1">
      <alignment horizontal="center" vertical="center" wrapText="1"/>
      <protection/>
    </xf>
    <xf numFmtId="0" fontId="22" fillId="0" borderId="9" xfId="19" applyFont="1" applyBorder="1" applyAlignment="1" quotePrefix="1">
      <alignment horizontal="center" vertical="center" wrapText="1"/>
      <protection/>
    </xf>
    <xf numFmtId="0" fontId="22" fillId="0" borderId="10" xfId="19" applyFont="1" applyBorder="1" applyAlignment="1" quotePrefix="1">
      <alignment horizontal="center" vertical="center" wrapText="1"/>
      <protection/>
    </xf>
    <xf numFmtId="0" fontId="22" fillId="0" borderId="11" xfId="19" applyFont="1" applyBorder="1" applyAlignment="1" quotePrefix="1">
      <alignment horizontal="center" vertical="center" wrapText="1"/>
      <protection/>
    </xf>
    <xf numFmtId="0" fontId="4" fillId="0" borderId="7" xfId="19" applyBorder="1">
      <alignment/>
      <protection/>
    </xf>
    <xf numFmtId="0" fontId="4" fillId="0" borderId="12" xfId="19" applyBorder="1">
      <alignment/>
      <protection/>
    </xf>
    <xf numFmtId="0" fontId="4" fillId="0" borderId="13" xfId="19" applyBorder="1">
      <alignment/>
      <protection/>
    </xf>
    <xf numFmtId="0" fontId="4" fillId="0" borderId="9" xfId="19" applyBorder="1">
      <alignment/>
      <protection/>
    </xf>
    <xf numFmtId="0" fontId="4" fillId="0" borderId="11" xfId="19" applyBorder="1">
      <alignment/>
      <protection/>
    </xf>
    <xf numFmtId="0" fontId="26" fillId="0" borderId="4" xfId="19" applyFont="1" applyBorder="1" applyAlignment="1" quotePrefix="1">
      <alignment horizontal="center" vertical="center" wrapText="1"/>
      <protection/>
    </xf>
    <xf numFmtId="0" fontId="26" fillId="0" borderId="8" xfId="19" applyFont="1" applyBorder="1" applyAlignment="1" quotePrefix="1">
      <alignment horizontal="center" vertical="center" wrapText="1"/>
      <protection/>
    </xf>
    <xf numFmtId="0" fontId="26" fillId="0" borderId="3" xfId="19" applyFont="1" applyBorder="1" applyAlignment="1" quotePrefix="1">
      <alignment horizontal="center" vertical="center" wrapText="1"/>
      <protection/>
    </xf>
    <xf numFmtId="0" fontId="28" fillId="0" borderId="7" xfId="19" applyFont="1" applyBorder="1" applyAlignment="1">
      <alignment horizontal="center" vertical="center" wrapText="1"/>
      <protection/>
    </xf>
    <xf numFmtId="0" fontId="11" fillId="5" borderId="5" xfId="19" applyFont="1" applyFill="1" applyBorder="1" applyAlignment="1">
      <alignment horizontal="center" vertical="center" wrapText="1"/>
      <protection/>
    </xf>
    <xf numFmtId="0" fontId="24" fillId="0" borderId="6" xfId="19" applyFont="1" applyBorder="1" applyAlignment="1">
      <alignment horizontal="center" vertical="center" wrapText="1"/>
      <protection/>
    </xf>
    <xf numFmtId="0" fontId="24" fillId="0" borderId="7" xfId="19" applyFont="1" applyBorder="1" applyAlignment="1">
      <alignment horizontal="center" vertical="center" wrapText="1"/>
      <protection/>
    </xf>
    <xf numFmtId="0" fontId="24" fillId="0" borderId="10" xfId="19" applyFont="1" applyBorder="1" applyAlignment="1">
      <alignment horizontal="center" vertical="center" wrapText="1"/>
      <protection/>
    </xf>
    <xf numFmtId="0" fontId="24" fillId="0" borderId="11" xfId="19" applyFont="1" applyBorder="1" applyAlignment="1">
      <alignment horizontal="center" vertical="center" wrapText="1"/>
      <protection/>
    </xf>
    <xf numFmtId="0" fontId="26" fillId="0" borderId="12" xfId="19" applyFont="1" applyBorder="1" applyAlignment="1">
      <alignment horizontal="center" vertical="center" wrapText="1"/>
      <protection/>
    </xf>
    <xf numFmtId="0" fontId="26" fillId="0" borderId="13" xfId="19" applyFont="1" applyBorder="1" applyAlignment="1">
      <alignment horizontal="center" vertical="center" wrapText="1"/>
      <protection/>
    </xf>
    <xf numFmtId="0" fontId="26" fillId="0" borderId="9" xfId="19" applyFont="1" applyBorder="1" applyAlignment="1">
      <alignment horizontal="center" vertical="center" wrapText="1"/>
      <protection/>
    </xf>
    <xf numFmtId="0" fontId="26" fillId="0" borderId="11" xfId="19" applyFont="1" applyBorder="1" applyAlignment="1">
      <alignment horizontal="center" vertical="center" wrapText="1"/>
      <protection/>
    </xf>
    <xf numFmtId="0" fontId="25" fillId="0" borderId="6" xfId="19" applyFont="1" applyBorder="1" applyAlignment="1">
      <alignment horizontal="center" vertical="center" wrapText="1"/>
      <protection/>
    </xf>
    <xf numFmtId="0" fontId="25" fillId="0" borderId="10" xfId="19" applyFont="1" applyBorder="1" applyAlignment="1">
      <alignment horizontal="center" vertical="center" wrapText="1"/>
      <protection/>
    </xf>
    <xf numFmtId="0" fontId="22" fillId="0" borderId="14" xfId="19" applyFont="1" applyBorder="1" applyAlignment="1">
      <alignment horizontal="center" vertical="center" wrapText="1"/>
      <protection/>
    </xf>
    <xf numFmtId="0" fontId="22" fillId="3" borderId="5" xfId="19" applyFont="1" applyFill="1" applyBorder="1" applyAlignment="1">
      <alignment horizontal="center" vertical="top" wrapText="1"/>
      <protection/>
    </xf>
    <xf numFmtId="0" fontId="22" fillId="3" borderId="6" xfId="19" applyFont="1" applyFill="1" applyBorder="1" applyAlignment="1">
      <alignment horizontal="center" vertical="top" wrapText="1"/>
      <protection/>
    </xf>
    <xf numFmtId="0" fontId="22" fillId="3" borderId="7" xfId="19" applyFont="1" applyFill="1" applyBorder="1" applyAlignment="1">
      <alignment horizontal="center" vertical="top" wrapText="1"/>
      <protection/>
    </xf>
    <xf numFmtId="0" fontId="22" fillId="3" borderId="9" xfId="19" applyFont="1" applyFill="1" applyBorder="1" applyAlignment="1">
      <alignment horizontal="center" vertical="top" wrapText="1"/>
      <protection/>
    </xf>
    <xf numFmtId="0" fontId="22" fillId="3" borderId="10" xfId="19" applyFont="1" applyFill="1" applyBorder="1" applyAlignment="1">
      <alignment horizontal="center" vertical="top" wrapText="1"/>
      <protection/>
    </xf>
    <xf numFmtId="0" fontId="22" fillId="3" borderId="11" xfId="19" applyFont="1" applyFill="1" applyBorder="1" applyAlignment="1">
      <alignment horizontal="center" vertical="top" wrapText="1"/>
      <protection/>
    </xf>
    <xf numFmtId="0" fontId="24" fillId="3" borderId="5" xfId="19" applyFont="1" applyFill="1" applyBorder="1" applyAlignment="1">
      <alignment horizontal="center" vertical="center" wrapText="1"/>
      <protection/>
    </xf>
    <xf numFmtId="0" fontId="24" fillId="3" borderId="6" xfId="19" applyFont="1" applyFill="1" applyBorder="1" applyAlignment="1">
      <alignment horizontal="center" vertical="center" wrapText="1"/>
      <protection/>
    </xf>
    <xf numFmtId="0" fontId="24" fillId="3" borderId="7" xfId="19" applyFont="1" applyFill="1" applyBorder="1" applyAlignment="1">
      <alignment horizontal="center" vertical="center" wrapText="1"/>
      <protection/>
    </xf>
    <xf numFmtId="0" fontId="24" fillId="3" borderId="12" xfId="19" applyFont="1" applyFill="1" applyBorder="1" applyAlignment="1">
      <alignment horizontal="center" vertical="center" wrapText="1"/>
      <protection/>
    </xf>
    <xf numFmtId="0" fontId="24" fillId="3" borderId="0" xfId="19" applyFont="1" applyFill="1" applyBorder="1" applyAlignment="1">
      <alignment horizontal="center" vertical="center" wrapText="1"/>
      <protection/>
    </xf>
    <xf numFmtId="0" fontId="24" fillId="3" borderId="13" xfId="19" applyFont="1" applyFill="1" applyBorder="1" applyAlignment="1">
      <alignment horizontal="center" vertical="center" wrapText="1"/>
      <protection/>
    </xf>
    <xf numFmtId="0" fontId="24" fillId="3" borderId="9" xfId="19" applyFont="1" applyFill="1" applyBorder="1" applyAlignment="1">
      <alignment horizontal="center" vertical="center" wrapText="1"/>
      <protection/>
    </xf>
    <xf numFmtId="0" fontId="24" fillId="3" borderId="10" xfId="19" applyFont="1" applyFill="1" applyBorder="1" applyAlignment="1">
      <alignment horizontal="center" vertical="center" wrapText="1"/>
      <protection/>
    </xf>
    <xf numFmtId="0" fontId="24" fillId="3" borderId="11" xfId="19" applyFont="1" applyFill="1" applyBorder="1" applyAlignment="1">
      <alignment horizontal="center" vertical="center" wrapText="1"/>
      <protection/>
    </xf>
    <xf numFmtId="0" fontId="27" fillId="0" borderId="5" xfId="19" applyFont="1" applyBorder="1" applyAlignment="1">
      <alignment horizontal="center" vertical="center" wrapText="1"/>
      <protection/>
    </xf>
    <xf numFmtId="0" fontId="29" fillId="0" borderId="6" xfId="19" applyFont="1" applyBorder="1" applyAlignment="1">
      <alignment horizontal="center" vertical="center" wrapText="1"/>
      <protection/>
    </xf>
    <xf numFmtId="0" fontId="29" fillId="0" borderId="12" xfId="19" applyFont="1" applyBorder="1" applyAlignment="1">
      <alignment horizontal="center" vertical="center" wrapText="1"/>
      <protection/>
    </xf>
    <xf numFmtId="0" fontId="29" fillId="0" borderId="0" xfId="19" applyFont="1" applyAlignment="1">
      <alignment horizontal="center" vertical="center" wrapText="1"/>
      <protection/>
    </xf>
    <xf numFmtId="0" fontId="29" fillId="0" borderId="9" xfId="19" applyFont="1" applyBorder="1" applyAlignment="1">
      <alignment horizontal="center" vertical="center" wrapText="1"/>
      <protection/>
    </xf>
    <xf numFmtId="0" fontId="29" fillId="0" borderId="10" xfId="19" applyFont="1" applyBorder="1" applyAlignment="1">
      <alignment horizontal="center" vertical="center" wrapText="1"/>
      <protection/>
    </xf>
    <xf numFmtId="0" fontId="27" fillId="0" borderId="6" xfId="19" applyFont="1" applyBorder="1" applyAlignment="1">
      <alignment horizontal="center" vertical="center" wrapText="1"/>
      <protection/>
    </xf>
    <xf numFmtId="0" fontId="27" fillId="0" borderId="7" xfId="19" applyFont="1" applyBorder="1" applyAlignment="1">
      <alignment horizontal="center" vertical="center" wrapText="1"/>
      <protection/>
    </xf>
    <xf numFmtId="0" fontId="27" fillId="0" borderId="10" xfId="19" applyFont="1" applyBorder="1" applyAlignment="1">
      <alignment horizontal="center" vertical="center" wrapText="1"/>
      <protection/>
    </xf>
    <xf numFmtId="0" fontId="27" fillId="0" borderId="11" xfId="19" applyFont="1" applyBorder="1" applyAlignment="1">
      <alignment horizontal="center" vertical="center" wrapText="1"/>
      <protection/>
    </xf>
    <xf numFmtId="164" fontId="35" fillId="0" borderId="0" xfId="0" applyFont="1" applyAlignment="1">
      <alignment/>
    </xf>
    <xf numFmtId="164" fontId="0" fillId="0" borderId="0" xfId="0" applyFont="1" applyAlignment="1">
      <alignment/>
    </xf>
    <xf numFmtId="164" fontId="34" fillId="0" borderId="0" xfId="0" applyFont="1" applyAlignment="1">
      <alignment/>
    </xf>
    <xf numFmtId="164" fontId="35" fillId="0" borderId="0" xfId="0" applyNumberFormat="1" applyFont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nterey graphic-r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75" zoomScaleNormal="75" workbookViewId="0" topLeftCell="A16">
      <selection activeCell="K34" sqref="K34"/>
    </sheetView>
  </sheetViews>
  <sheetFormatPr defaultColWidth="8.796875" defaultRowHeight="15"/>
  <cols>
    <col min="1" max="1" width="15.09765625" style="37" customWidth="1"/>
    <col min="2" max="2" width="11" style="37" customWidth="1"/>
    <col min="3" max="3" width="8.3984375" style="37" customWidth="1"/>
    <col min="4" max="4" width="9.19921875" style="37" customWidth="1"/>
    <col min="5" max="5" width="10.296875" style="37" customWidth="1"/>
    <col min="6" max="7" width="7.09765625" style="37" customWidth="1"/>
    <col min="8" max="8" width="7.3984375" style="37" customWidth="1"/>
    <col min="9" max="9" width="7.796875" style="37" customWidth="1"/>
    <col min="10" max="10" width="7.09765625" style="37" customWidth="1"/>
    <col min="11" max="11" width="7.3984375" style="37" customWidth="1"/>
    <col min="12" max="12" width="8.09765625" style="37" customWidth="1"/>
    <col min="13" max="13" width="8.296875" style="37" customWidth="1"/>
    <col min="14" max="15" width="9.19921875" style="37" customWidth="1"/>
    <col min="16" max="16" width="10.796875" style="37" customWidth="1"/>
    <col min="17" max="18" width="9.19921875" style="37" customWidth="1"/>
    <col min="19" max="19" width="10.796875" style="37" customWidth="1"/>
    <col min="20" max="16384" width="7.09765625" style="37" customWidth="1"/>
  </cols>
  <sheetData>
    <row r="1" spans="1:2" ht="20.25">
      <c r="A1" s="36" t="s">
        <v>75</v>
      </c>
      <c r="B1" s="36"/>
    </row>
    <row r="2" spans="1:22" ht="21" customHeight="1">
      <c r="A2" s="38" t="s">
        <v>95</v>
      </c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20.25">
      <c r="A3" s="38"/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ht="15.75">
      <c r="A4" s="37" t="s">
        <v>76</v>
      </c>
    </row>
    <row r="5" ht="13.5" customHeight="1"/>
    <row r="6" spans="1:19" ht="24" customHeight="1">
      <c r="A6" s="41" t="s">
        <v>17</v>
      </c>
      <c r="B6" s="42" t="s">
        <v>32</v>
      </c>
      <c r="C6" s="115" t="s">
        <v>18</v>
      </c>
      <c r="D6" s="116"/>
      <c r="E6" s="117"/>
      <c r="F6" s="115" t="s">
        <v>19</v>
      </c>
      <c r="G6" s="95"/>
      <c r="H6" s="95"/>
      <c r="I6" s="96"/>
      <c r="J6" s="115" t="s">
        <v>20</v>
      </c>
      <c r="K6" s="151"/>
      <c r="L6" s="151"/>
      <c r="M6" s="152"/>
      <c r="N6" s="115" t="s">
        <v>21</v>
      </c>
      <c r="O6" s="116"/>
      <c r="P6" s="117"/>
      <c r="Q6" s="115" t="s">
        <v>22</v>
      </c>
      <c r="R6" s="116"/>
      <c r="S6" s="117"/>
    </row>
    <row r="7" spans="1:19" ht="21.75" customHeight="1">
      <c r="A7" s="43" t="s">
        <v>39</v>
      </c>
      <c r="B7" s="44"/>
      <c r="C7" s="120" t="s">
        <v>77</v>
      </c>
      <c r="D7" s="121"/>
      <c r="E7" s="122"/>
      <c r="F7" s="145"/>
      <c r="G7" s="146"/>
      <c r="H7" s="146"/>
      <c r="I7" s="147"/>
      <c r="J7" s="45"/>
      <c r="K7" s="46"/>
      <c r="L7" s="46"/>
      <c r="M7" s="47"/>
      <c r="N7" s="120" t="s">
        <v>78</v>
      </c>
      <c r="O7" s="121"/>
      <c r="P7" s="122"/>
      <c r="Q7" s="183"/>
      <c r="R7" s="184"/>
      <c r="S7" s="185"/>
    </row>
    <row r="8" spans="1:19" ht="21.75" customHeight="1">
      <c r="A8" s="43" t="s">
        <v>41</v>
      </c>
      <c r="B8" s="48"/>
      <c r="C8" s="123"/>
      <c r="D8" s="124"/>
      <c r="E8" s="125"/>
      <c r="F8" s="148"/>
      <c r="G8" s="149"/>
      <c r="H8" s="149"/>
      <c r="I8" s="150"/>
      <c r="J8" s="49"/>
      <c r="K8" s="50"/>
      <c r="L8" s="50"/>
      <c r="M8" s="51"/>
      <c r="N8" s="123"/>
      <c r="O8" s="124"/>
      <c r="P8" s="125"/>
      <c r="Q8" s="186"/>
      <c r="R8" s="187"/>
      <c r="S8" s="188"/>
    </row>
    <row r="9" spans="1:19" ht="21.75" customHeight="1">
      <c r="A9" s="52" t="s">
        <v>42</v>
      </c>
      <c r="B9" s="48"/>
      <c r="C9" s="153" t="s">
        <v>79</v>
      </c>
      <c r="D9" s="154"/>
      <c r="E9" s="155"/>
      <c r="F9" s="108" t="s">
        <v>80</v>
      </c>
      <c r="G9" s="79" t="s">
        <v>81</v>
      </c>
      <c r="H9" s="162"/>
      <c r="I9" s="91" t="s">
        <v>82</v>
      </c>
      <c r="J9" s="108" t="s">
        <v>80</v>
      </c>
      <c r="K9" s="76" t="s">
        <v>83</v>
      </c>
      <c r="L9" s="79" t="s">
        <v>81</v>
      </c>
      <c r="M9" s="101"/>
      <c r="N9" s="108" t="s">
        <v>80</v>
      </c>
      <c r="O9" s="76" t="s">
        <v>83</v>
      </c>
      <c r="P9" s="126" t="s">
        <v>84</v>
      </c>
      <c r="Q9" s="153" t="s">
        <v>79</v>
      </c>
      <c r="R9" s="154"/>
      <c r="S9" s="155"/>
    </row>
    <row r="10" spans="1:19" ht="21.75" customHeight="1">
      <c r="A10" s="52" t="s">
        <v>43</v>
      </c>
      <c r="B10" s="48"/>
      <c r="C10" s="156"/>
      <c r="D10" s="157"/>
      <c r="E10" s="158"/>
      <c r="F10" s="92"/>
      <c r="G10" s="163"/>
      <c r="H10" s="164"/>
      <c r="I10" s="92"/>
      <c r="J10" s="109"/>
      <c r="K10" s="109"/>
      <c r="L10" s="102"/>
      <c r="M10" s="104"/>
      <c r="N10" s="73"/>
      <c r="O10" s="109"/>
      <c r="P10" s="104"/>
      <c r="Q10" s="156"/>
      <c r="R10" s="157"/>
      <c r="S10" s="158"/>
    </row>
    <row r="11" spans="1:19" ht="21.75" customHeight="1">
      <c r="A11" s="52" t="s">
        <v>44</v>
      </c>
      <c r="B11" s="48"/>
      <c r="C11" s="156"/>
      <c r="D11" s="157"/>
      <c r="E11" s="158"/>
      <c r="F11" s="92"/>
      <c r="G11" s="163"/>
      <c r="H11" s="164"/>
      <c r="I11" s="92"/>
      <c r="J11" s="109"/>
      <c r="K11" s="109"/>
      <c r="L11" s="102"/>
      <c r="M11" s="104"/>
      <c r="N11" s="73"/>
      <c r="O11" s="109"/>
      <c r="P11" s="104"/>
      <c r="Q11" s="156"/>
      <c r="R11" s="157"/>
      <c r="S11" s="158"/>
    </row>
    <row r="12" spans="1:19" ht="21.75" customHeight="1">
      <c r="A12" s="52" t="s">
        <v>45</v>
      </c>
      <c r="B12" s="48"/>
      <c r="C12" s="159"/>
      <c r="D12" s="160"/>
      <c r="E12" s="161"/>
      <c r="F12" s="93"/>
      <c r="G12" s="165"/>
      <c r="H12" s="166"/>
      <c r="I12" s="93"/>
      <c r="J12" s="110"/>
      <c r="K12" s="110"/>
      <c r="L12" s="105"/>
      <c r="M12" s="107"/>
      <c r="N12" s="74"/>
      <c r="O12" s="110"/>
      <c r="P12" s="107"/>
      <c r="Q12" s="159"/>
      <c r="R12" s="160"/>
      <c r="S12" s="161"/>
    </row>
    <row r="13" spans="1:19" ht="21.75" customHeight="1">
      <c r="A13" s="52" t="s">
        <v>23</v>
      </c>
      <c r="B13" s="48"/>
      <c r="C13" s="75" t="s">
        <v>24</v>
      </c>
      <c r="D13" s="127"/>
      <c r="E13" s="128"/>
      <c r="F13" s="80" t="s">
        <v>24</v>
      </c>
      <c r="G13" s="138"/>
      <c r="H13" s="138"/>
      <c r="I13" s="139"/>
      <c r="J13" s="80" t="s">
        <v>24</v>
      </c>
      <c r="K13" s="81"/>
      <c r="L13" s="81"/>
      <c r="M13" s="82"/>
      <c r="N13" s="75" t="s">
        <v>24</v>
      </c>
      <c r="O13" s="127"/>
      <c r="P13" s="128"/>
      <c r="Q13" s="75" t="s">
        <v>24</v>
      </c>
      <c r="R13" s="127"/>
      <c r="S13" s="128"/>
    </row>
    <row r="14" spans="1:19" ht="21.75" customHeight="1">
      <c r="A14" s="60" t="s">
        <v>46</v>
      </c>
      <c r="B14" s="48"/>
      <c r="C14" s="108" t="s">
        <v>80</v>
      </c>
      <c r="D14" s="167" t="s">
        <v>84</v>
      </c>
      <c r="E14" s="76" t="s">
        <v>83</v>
      </c>
      <c r="F14" s="108" t="s">
        <v>80</v>
      </c>
      <c r="G14" s="79" t="s">
        <v>81</v>
      </c>
      <c r="H14" s="140"/>
      <c r="I14" s="170" t="s">
        <v>85</v>
      </c>
      <c r="J14" s="108" t="s">
        <v>80</v>
      </c>
      <c r="K14" s="76" t="s">
        <v>83</v>
      </c>
      <c r="L14" s="79" t="s">
        <v>81</v>
      </c>
      <c r="M14" s="140"/>
      <c r="N14" s="108" t="s">
        <v>80</v>
      </c>
      <c r="O14" s="76" t="s">
        <v>83</v>
      </c>
      <c r="P14" s="77" t="s">
        <v>84</v>
      </c>
      <c r="Q14" s="198" t="s">
        <v>40</v>
      </c>
      <c r="R14" s="199"/>
      <c r="S14" s="199"/>
    </row>
    <row r="15" spans="1:19" ht="21.75" customHeight="1">
      <c r="A15" s="60" t="s">
        <v>47</v>
      </c>
      <c r="B15" s="48"/>
      <c r="C15" s="92"/>
      <c r="D15" s="168"/>
      <c r="E15" s="92"/>
      <c r="F15" s="92"/>
      <c r="G15" s="141"/>
      <c r="H15" s="142"/>
      <c r="I15" s="104"/>
      <c r="J15" s="109"/>
      <c r="K15" s="92"/>
      <c r="L15" s="141"/>
      <c r="M15" s="142"/>
      <c r="N15" s="73"/>
      <c r="O15" s="92"/>
      <c r="P15" s="118"/>
      <c r="Q15" s="200"/>
      <c r="R15" s="201"/>
      <c r="S15" s="201"/>
    </row>
    <row r="16" spans="1:19" ht="21.75" customHeight="1">
      <c r="A16" s="60" t="s">
        <v>48</v>
      </c>
      <c r="B16" s="48"/>
      <c r="C16" s="93"/>
      <c r="D16" s="169"/>
      <c r="E16" s="93"/>
      <c r="F16" s="93"/>
      <c r="G16" s="143"/>
      <c r="H16" s="144"/>
      <c r="I16" s="107"/>
      <c r="J16" s="110"/>
      <c r="K16" s="93"/>
      <c r="L16" s="143"/>
      <c r="M16" s="144"/>
      <c r="N16" s="74"/>
      <c r="O16" s="93"/>
      <c r="P16" s="119"/>
      <c r="Q16" s="202"/>
      <c r="R16" s="203"/>
      <c r="S16" s="203"/>
    </row>
    <row r="17" spans="1:19" ht="21.75" customHeight="1">
      <c r="A17" s="61" t="s">
        <v>25</v>
      </c>
      <c r="B17" s="62"/>
      <c r="C17" s="94" t="s">
        <v>26</v>
      </c>
      <c r="D17" s="97"/>
      <c r="E17" s="98"/>
      <c r="F17" s="137" t="s">
        <v>26</v>
      </c>
      <c r="G17" s="138"/>
      <c r="H17" s="138"/>
      <c r="I17" s="139"/>
      <c r="J17" s="137" t="s">
        <v>26</v>
      </c>
      <c r="K17" s="81"/>
      <c r="L17" s="81"/>
      <c r="M17" s="82"/>
      <c r="N17" s="94" t="s">
        <v>26</v>
      </c>
      <c r="O17" s="97"/>
      <c r="P17" s="98"/>
      <c r="Q17" s="94" t="s">
        <v>26</v>
      </c>
      <c r="R17" s="97"/>
      <c r="S17" s="98"/>
    </row>
    <row r="18" spans="1:19" ht="21.75" customHeight="1">
      <c r="A18" s="60" t="s">
        <v>49</v>
      </c>
      <c r="B18" s="83" t="s">
        <v>40</v>
      </c>
      <c r="C18" s="108" t="s">
        <v>80</v>
      </c>
      <c r="D18" s="134" t="s">
        <v>86</v>
      </c>
      <c r="E18" s="76" t="s">
        <v>83</v>
      </c>
      <c r="F18" s="108" t="s">
        <v>80</v>
      </c>
      <c r="G18" s="77" t="s">
        <v>84</v>
      </c>
      <c r="H18" s="78"/>
      <c r="I18" s="76" t="s">
        <v>83</v>
      </c>
      <c r="J18" s="99" t="s">
        <v>87</v>
      </c>
      <c r="K18" s="100"/>
      <c r="L18" s="100"/>
      <c r="M18" s="101"/>
      <c r="N18" s="88" t="s">
        <v>80</v>
      </c>
      <c r="O18" s="79" t="s">
        <v>81</v>
      </c>
      <c r="P18" s="101"/>
      <c r="Q18" s="189"/>
      <c r="R18" s="190"/>
      <c r="S18" s="191"/>
    </row>
    <row r="19" spans="1:19" ht="21.75" customHeight="1">
      <c r="A19" s="60" t="s">
        <v>50</v>
      </c>
      <c r="B19" s="84"/>
      <c r="C19" s="73"/>
      <c r="D19" s="135"/>
      <c r="E19" s="109"/>
      <c r="F19" s="92"/>
      <c r="G19" s="111"/>
      <c r="H19" s="112"/>
      <c r="I19" s="109"/>
      <c r="J19" s="102"/>
      <c r="K19" s="103"/>
      <c r="L19" s="103"/>
      <c r="M19" s="104"/>
      <c r="N19" s="89"/>
      <c r="O19" s="102"/>
      <c r="P19" s="104"/>
      <c r="Q19" s="192"/>
      <c r="R19" s="193"/>
      <c r="S19" s="194"/>
    </row>
    <row r="20" spans="1:19" ht="21.75" customHeight="1">
      <c r="A20" s="60" t="s">
        <v>51</v>
      </c>
      <c r="B20" s="84"/>
      <c r="C20" s="73"/>
      <c r="D20" s="135"/>
      <c r="E20" s="109"/>
      <c r="F20" s="92"/>
      <c r="G20" s="111"/>
      <c r="H20" s="112"/>
      <c r="I20" s="109"/>
      <c r="J20" s="102"/>
      <c r="K20" s="103"/>
      <c r="L20" s="103"/>
      <c r="M20" s="104"/>
      <c r="N20" s="89"/>
      <c r="O20" s="102"/>
      <c r="P20" s="104"/>
      <c r="Q20" s="192"/>
      <c r="R20" s="193"/>
      <c r="S20" s="194"/>
    </row>
    <row r="21" spans="1:19" ht="21.75" customHeight="1">
      <c r="A21" s="60" t="s">
        <v>52</v>
      </c>
      <c r="B21" s="84"/>
      <c r="C21" s="74"/>
      <c r="D21" s="136"/>
      <c r="E21" s="110"/>
      <c r="F21" s="93"/>
      <c r="G21" s="113"/>
      <c r="H21" s="114"/>
      <c r="I21" s="110"/>
      <c r="J21" s="105"/>
      <c r="K21" s="106"/>
      <c r="L21" s="106"/>
      <c r="M21" s="107"/>
      <c r="N21" s="90"/>
      <c r="O21" s="105"/>
      <c r="P21" s="107"/>
      <c r="Q21" s="192"/>
      <c r="R21" s="193"/>
      <c r="S21" s="194"/>
    </row>
    <row r="22" spans="1:19" ht="21.75" customHeight="1">
      <c r="A22" s="60" t="s">
        <v>27</v>
      </c>
      <c r="B22" s="84"/>
      <c r="C22" s="75" t="s">
        <v>24</v>
      </c>
      <c r="D22" s="127"/>
      <c r="E22" s="128"/>
      <c r="F22" s="75" t="s">
        <v>24</v>
      </c>
      <c r="G22" s="95"/>
      <c r="H22" s="95"/>
      <c r="I22" s="96"/>
      <c r="J22" s="80" t="s">
        <v>24</v>
      </c>
      <c r="K22" s="81"/>
      <c r="L22" s="81"/>
      <c r="M22" s="82"/>
      <c r="N22" s="75" t="s">
        <v>24</v>
      </c>
      <c r="O22" s="127"/>
      <c r="P22" s="128"/>
      <c r="Q22" s="192"/>
      <c r="R22" s="193"/>
      <c r="S22" s="194"/>
    </row>
    <row r="23" spans="1:19" ht="21.75" customHeight="1">
      <c r="A23" s="60" t="s">
        <v>33</v>
      </c>
      <c r="B23" s="84"/>
      <c r="C23" s="88" t="s">
        <v>80</v>
      </c>
      <c r="D23" s="79" t="s">
        <v>81</v>
      </c>
      <c r="E23" s="129"/>
      <c r="F23" s="108" t="s">
        <v>80</v>
      </c>
      <c r="G23" s="77" t="s">
        <v>84</v>
      </c>
      <c r="H23" s="126"/>
      <c r="I23" s="76" t="s">
        <v>83</v>
      </c>
      <c r="J23" s="182" t="s">
        <v>88</v>
      </c>
      <c r="K23" s="81"/>
      <c r="L23" s="81"/>
      <c r="M23" s="82"/>
      <c r="N23" s="88" t="s">
        <v>80</v>
      </c>
      <c r="O23" s="79" t="s">
        <v>81</v>
      </c>
      <c r="P23" s="101"/>
      <c r="Q23" s="192"/>
      <c r="R23" s="193"/>
      <c r="S23" s="194"/>
    </row>
    <row r="24" spans="1:19" ht="21.75" customHeight="1">
      <c r="A24" s="52" t="s">
        <v>53</v>
      </c>
      <c r="B24" s="84"/>
      <c r="C24" s="89"/>
      <c r="D24" s="130"/>
      <c r="E24" s="131"/>
      <c r="F24" s="92"/>
      <c r="G24" s="176"/>
      <c r="H24" s="177"/>
      <c r="I24" s="109"/>
      <c r="J24" s="108" t="s">
        <v>80</v>
      </c>
      <c r="K24" s="91" t="s">
        <v>82</v>
      </c>
      <c r="L24" s="79" t="s">
        <v>81</v>
      </c>
      <c r="M24" s="101"/>
      <c r="N24" s="89"/>
      <c r="O24" s="102"/>
      <c r="P24" s="104"/>
      <c r="Q24" s="192"/>
      <c r="R24" s="193"/>
      <c r="S24" s="194"/>
    </row>
    <row r="25" spans="1:19" ht="21.75" customHeight="1">
      <c r="A25" s="60" t="s">
        <v>54</v>
      </c>
      <c r="B25" s="84"/>
      <c r="C25" s="89"/>
      <c r="D25" s="130"/>
      <c r="E25" s="131"/>
      <c r="F25" s="92"/>
      <c r="G25" s="176"/>
      <c r="H25" s="177"/>
      <c r="I25" s="109"/>
      <c r="J25" s="109"/>
      <c r="K25" s="109"/>
      <c r="L25" s="102"/>
      <c r="M25" s="104"/>
      <c r="N25" s="89"/>
      <c r="O25" s="102"/>
      <c r="P25" s="104"/>
      <c r="Q25" s="192"/>
      <c r="R25" s="193"/>
      <c r="S25" s="194"/>
    </row>
    <row r="26" spans="1:19" ht="21.75" customHeight="1">
      <c r="A26" s="60" t="s">
        <v>55</v>
      </c>
      <c r="B26" s="85" t="s">
        <v>141</v>
      </c>
      <c r="C26" s="90"/>
      <c r="D26" s="132"/>
      <c r="E26" s="133"/>
      <c r="F26" s="93"/>
      <c r="G26" s="178"/>
      <c r="H26" s="179"/>
      <c r="I26" s="110"/>
      <c r="J26" s="110"/>
      <c r="K26" s="110"/>
      <c r="L26" s="105"/>
      <c r="M26" s="107"/>
      <c r="N26" s="90"/>
      <c r="O26" s="105"/>
      <c r="P26" s="107"/>
      <c r="Q26" s="192"/>
      <c r="R26" s="193"/>
      <c r="S26" s="194"/>
    </row>
    <row r="27" spans="1:19" ht="21.75" customHeight="1">
      <c r="A27" s="61" t="s">
        <v>56</v>
      </c>
      <c r="B27" s="86"/>
      <c r="C27" s="94" t="s">
        <v>28</v>
      </c>
      <c r="D27" s="97"/>
      <c r="E27" s="98"/>
      <c r="F27" s="94" t="s">
        <v>28</v>
      </c>
      <c r="G27" s="95"/>
      <c r="H27" s="95"/>
      <c r="I27" s="96"/>
      <c r="J27" s="80" t="s">
        <v>24</v>
      </c>
      <c r="K27" s="81"/>
      <c r="L27" s="81"/>
      <c r="M27" s="82"/>
      <c r="N27" s="94" t="s">
        <v>28</v>
      </c>
      <c r="O27" s="97"/>
      <c r="P27" s="98"/>
      <c r="Q27" s="192"/>
      <c r="R27" s="193"/>
      <c r="S27" s="194"/>
    </row>
    <row r="28" spans="1:19" ht="21.75" customHeight="1">
      <c r="A28" s="61" t="s">
        <v>29</v>
      </c>
      <c r="B28" s="87"/>
      <c r="C28" s="88" t="s">
        <v>89</v>
      </c>
      <c r="D28" s="172"/>
      <c r="E28" s="173"/>
      <c r="F28" s="108" t="s">
        <v>80</v>
      </c>
      <c r="G28" s="180" t="s">
        <v>142</v>
      </c>
      <c r="H28" s="180"/>
      <c r="I28" s="140"/>
      <c r="J28" s="171" t="s">
        <v>30</v>
      </c>
      <c r="K28" s="100"/>
      <c r="L28" s="100"/>
      <c r="M28" s="101"/>
      <c r="N28" s="108" t="s">
        <v>80</v>
      </c>
      <c r="O28" s="204" t="s">
        <v>40</v>
      </c>
      <c r="P28" s="205"/>
      <c r="Q28" s="192"/>
      <c r="R28" s="193"/>
      <c r="S28" s="194"/>
    </row>
    <row r="29" spans="1:19" ht="21.75" customHeight="1">
      <c r="A29" s="61" t="s">
        <v>31</v>
      </c>
      <c r="B29" s="57"/>
      <c r="C29" s="90"/>
      <c r="D29" s="174"/>
      <c r="E29" s="175"/>
      <c r="F29" s="110"/>
      <c r="G29" s="181"/>
      <c r="H29" s="181"/>
      <c r="I29" s="144"/>
      <c r="J29" s="105"/>
      <c r="K29" s="106"/>
      <c r="L29" s="106"/>
      <c r="M29" s="107"/>
      <c r="N29" s="110"/>
      <c r="O29" s="206"/>
      <c r="P29" s="207"/>
      <c r="Q29" s="195"/>
      <c r="R29" s="196"/>
      <c r="S29" s="197"/>
    </row>
    <row r="30" spans="1:19" ht="15.75">
      <c r="A30" s="63"/>
      <c r="B30" s="64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3" ht="15.7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7" ht="15.75">
      <c r="A32" s="65" t="s">
        <v>57</v>
      </c>
      <c r="C32" s="66" t="s">
        <v>58</v>
      </c>
      <c r="G32" s="67" t="s">
        <v>90</v>
      </c>
    </row>
    <row r="33" ht="15.75">
      <c r="L33" s="134" t="s">
        <v>91</v>
      </c>
    </row>
    <row r="34" spans="1:12" ht="15.75">
      <c r="A34" s="68" t="s">
        <v>92</v>
      </c>
      <c r="C34" s="69" t="s">
        <v>93</v>
      </c>
      <c r="G34" s="70" t="s">
        <v>94</v>
      </c>
      <c r="L34" s="135"/>
    </row>
    <row r="35" ht="15.75">
      <c r="L35" s="136"/>
    </row>
    <row r="39" spans="5:6" ht="18">
      <c r="E39" s="53"/>
      <c r="F39" s="54"/>
    </row>
    <row r="40" spans="5:6" ht="15.75">
      <c r="E40" s="55"/>
      <c r="F40" s="56"/>
    </row>
    <row r="41" spans="5:6" ht="15.75">
      <c r="E41" s="55"/>
      <c r="F41" s="56"/>
    </row>
    <row r="42" spans="5:6" ht="15.75">
      <c r="E42" s="58"/>
      <c r="F42" s="59"/>
    </row>
  </sheetData>
  <mergeCells count="81">
    <mergeCell ref="Q14:S16"/>
    <mergeCell ref="O23:P26"/>
    <mergeCell ref="O28:P29"/>
    <mergeCell ref="Q13:S13"/>
    <mergeCell ref="N22:P22"/>
    <mergeCell ref="O18:P21"/>
    <mergeCell ref="Q6:S6"/>
    <mergeCell ref="Q7:S8"/>
    <mergeCell ref="L33:L35"/>
    <mergeCell ref="N28:N29"/>
    <mergeCell ref="Q9:S12"/>
    <mergeCell ref="Q17:S17"/>
    <mergeCell ref="Q18:S29"/>
    <mergeCell ref="O9:O12"/>
    <mergeCell ref="O14:O16"/>
    <mergeCell ref="N23:N26"/>
    <mergeCell ref="J28:M29"/>
    <mergeCell ref="C28:E29"/>
    <mergeCell ref="G23:H26"/>
    <mergeCell ref="I23:I26"/>
    <mergeCell ref="G28:I29"/>
    <mergeCell ref="C27:E27"/>
    <mergeCell ref="J27:M27"/>
    <mergeCell ref="J23:M23"/>
    <mergeCell ref="K24:K26"/>
    <mergeCell ref="F28:F29"/>
    <mergeCell ref="E14:E16"/>
    <mergeCell ref="C13:E13"/>
    <mergeCell ref="C14:C16"/>
    <mergeCell ref="D14:D16"/>
    <mergeCell ref="E18:E21"/>
    <mergeCell ref="F14:F16"/>
    <mergeCell ref="L9:M12"/>
    <mergeCell ref="J9:J12"/>
    <mergeCell ref="K9:K12"/>
    <mergeCell ref="F6:I6"/>
    <mergeCell ref="J6:M6"/>
    <mergeCell ref="F9:F12"/>
    <mergeCell ref="G9:H12"/>
    <mergeCell ref="G14:H16"/>
    <mergeCell ref="F7:I8"/>
    <mergeCell ref="C6:E6"/>
    <mergeCell ref="C7:E8"/>
    <mergeCell ref="C9:E12"/>
    <mergeCell ref="F13:I13"/>
    <mergeCell ref="I14:I16"/>
    <mergeCell ref="N17:P17"/>
    <mergeCell ref="L14:M16"/>
    <mergeCell ref="N14:N16"/>
    <mergeCell ref="K14:K16"/>
    <mergeCell ref="F23:F26"/>
    <mergeCell ref="C23:C26"/>
    <mergeCell ref="D23:E26"/>
    <mergeCell ref="D18:D21"/>
    <mergeCell ref="C22:E22"/>
    <mergeCell ref="N6:P6"/>
    <mergeCell ref="N9:N12"/>
    <mergeCell ref="P14:P16"/>
    <mergeCell ref="N7:P8"/>
    <mergeCell ref="P9:P12"/>
    <mergeCell ref="N13:P13"/>
    <mergeCell ref="J13:M13"/>
    <mergeCell ref="C17:E17"/>
    <mergeCell ref="C18:C21"/>
    <mergeCell ref="F22:I22"/>
    <mergeCell ref="I18:I21"/>
    <mergeCell ref="G18:H21"/>
    <mergeCell ref="F18:F21"/>
    <mergeCell ref="J17:M17"/>
    <mergeCell ref="F17:I17"/>
    <mergeCell ref="J14:J16"/>
    <mergeCell ref="B18:B25"/>
    <mergeCell ref="B26:B28"/>
    <mergeCell ref="N18:N21"/>
    <mergeCell ref="I9:I12"/>
    <mergeCell ref="F27:I27"/>
    <mergeCell ref="N27:P27"/>
    <mergeCell ref="J18:M21"/>
    <mergeCell ref="J24:J26"/>
    <mergeCell ref="L24:M26"/>
    <mergeCell ref="J22:M22"/>
  </mergeCells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8" sqref="A8"/>
    </sheetView>
  </sheetViews>
  <sheetFormatPr defaultColWidth="8.796875" defaultRowHeight="15"/>
  <cols>
    <col min="1" max="1" width="77" style="30" customWidth="1"/>
    <col min="2" max="16384" width="8.8984375" style="25" customWidth="1"/>
  </cols>
  <sheetData>
    <row r="1" spans="1:2" ht="15.75">
      <c r="A1" s="27" t="str">
        <f>Monday!C1</f>
        <v>AGENDA  IEEE 802.15 TG3 WPAN MEETING</v>
      </c>
      <c r="B1" s="2"/>
    </row>
    <row r="2" spans="1:2" ht="15.75">
      <c r="A2" s="22" t="str">
        <f>+Graphic!A2</f>
        <v>Hyatt Regency, MONTEREY, CA, JAN 15-19, 2001</v>
      </c>
      <c r="B2" s="2"/>
    </row>
    <row r="3" spans="1:2" ht="15.75">
      <c r="A3" s="28"/>
      <c r="B3" s="2"/>
    </row>
    <row r="4" spans="1:2" ht="15.75">
      <c r="A4" s="28" t="s">
        <v>59</v>
      </c>
      <c r="B4" s="3"/>
    </row>
    <row r="6" spans="1:2" ht="15.75">
      <c r="A6" s="29" t="s">
        <v>34</v>
      </c>
      <c r="B6" s="3"/>
    </row>
    <row r="7" spans="1:2" ht="15.75">
      <c r="A7" s="29" t="s">
        <v>134</v>
      </c>
      <c r="B7" s="3"/>
    </row>
    <row r="8" spans="1:2" ht="15.75">
      <c r="A8" s="31" t="s">
        <v>102</v>
      </c>
      <c r="B8" s="3"/>
    </row>
    <row r="9" spans="1:5" ht="15.75">
      <c r="A9" s="31" t="s">
        <v>103</v>
      </c>
      <c r="B9" s="3"/>
      <c r="C9" s="26"/>
      <c r="D9" s="26"/>
      <c r="E9" s="26"/>
    </row>
    <row r="10" ht="15.75">
      <c r="A10" s="34" t="s">
        <v>101</v>
      </c>
    </row>
    <row r="11" ht="15.75">
      <c r="A11" s="34" t="s">
        <v>104</v>
      </c>
    </row>
  </sheetData>
  <printOptions/>
  <pageMargins left="0.48" right="0.35" top="1" bottom="1" header="0.5" footer="0.5"/>
  <pageSetup horizontalDpi="300" verticalDpi="300" orientation="portrait" r:id="rId1"/>
  <headerFooter alignWithMargins="0">
    <oddHeader>&amp;LJanuary 2001&amp;RIEEE P802.15 01/165r2005r0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16"/>
  <sheetViews>
    <sheetView showGridLines="0" workbookViewId="0" topLeftCell="A1">
      <selection activeCell="C8" sqref="C8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35" t="s">
        <v>139</v>
      </c>
      <c r="D2" s="2"/>
      <c r="E2" s="2"/>
      <c r="F2" s="2"/>
      <c r="G2" s="2"/>
    </row>
    <row r="3" spans="1:7" ht="15.75">
      <c r="A3" s="2"/>
      <c r="B3" s="2"/>
      <c r="C3" s="10" t="str">
        <f>Monday!C3</f>
        <v>Hyatt Regency, MONTEREY, CA, JAN 15-19, 2001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s="13" customFormat="1" ht="15">
      <c r="A5" s="12">
        <v>0</v>
      </c>
      <c r="B5" s="2" t="s">
        <v>15</v>
      </c>
      <c r="C5" s="12" t="s">
        <v>140</v>
      </c>
      <c r="D5" s="12" t="s">
        <v>1</v>
      </c>
      <c r="E5" s="12" t="s">
        <v>35</v>
      </c>
      <c r="F5" s="4">
        <v>120</v>
      </c>
      <c r="G5" s="5">
        <f>TIME(19,0,0)</f>
        <v>0.7916666666666666</v>
      </c>
    </row>
    <row r="6" spans="1:7" ht="15">
      <c r="A6" s="7" t="s">
        <v>144</v>
      </c>
      <c r="B6" s="3" t="s">
        <v>4</v>
      </c>
      <c r="C6" s="6" t="s">
        <v>14</v>
      </c>
      <c r="D6" s="3" t="s">
        <v>1</v>
      </c>
      <c r="E6" s="6" t="s">
        <v>35</v>
      </c>
      <c r="F6" s="4">
        <v>1</v>
      </c>
      <c r="G6" s="5">
        <f>G5+TIME(0,F5,0)</f>
        <v>0.875</v>
      </c>
    </row>
    <row r="7" spans="1:7" ht="15">
      <c r="A7" s="7"/>
      <c r="B7" s="3"/>
      <c r="C7" s="6"/>
      <c r="D7" s="3"/>
      <c r="E7" s="6"/>
      <c r="F7" s="4"/>
      <c r="G7" s="5"/>
    </row>
    <row r="8" spans="1:7" ht="15">
      <c r="A8" s="7"/>
      <c r="B8" s="3"/>
      <c r="C8" s="6"/>
      <c r="D8" s="3"/>
      <c r="E8" s="6"/>
      <c r="F8" s="4"/>
      <c r="G8" s="5"/>
    </row>
    <row r="9" spans="1:7" ht="15">
      <c r="A9" s="7"/>
      <c r="B9" s="3" t="s">
        <v>7</v>
      </c>
      <c r="C9" s="2" t="s">
        <v>8</v>
      </c>
      <c r="D9" s="3"/>
      <c r="E9" s="6"/>
      <c r="F9" s="4"/>
      <c r="G9" s="5"/>
    </row>
    <row r="10" spans="1:7" ht="15">
      <c r="A10" s="7"/>
      <c r="B10" s="2"/>
      <c r="C10" s="2" t="s">
        <v>9</v>
      </c>
      <c r="D10" s="3"/>
      <c r="E10" s="6"/>
      <c r="F10" s="4"/>
      <c r="G10" s="5"/>
    </row>
    <row r="11" spans="1:7" ht="15">
      <c r="A11" s="7" t="s">
        <v>7</v>
      </c>
      <c r="B11" s="2"/>
      <c r="C11" s="2"/>
      <c r="D11" s="3" t="s">
        <v>7</v>
      </c>
      <c r="E11" s="2"/>
      <c r="F11" s="4" t="s">
        <v>7</v>
      </c>
      <c r="G11" s="5" t="s">
        <v>7</v>
      </c>
    </row>
    <row r="12" spans="1:4" ht="15">
      <c r="A12" s="3"/>
      <c r="B12" s="2"/>
      <c r="C12" s="2"/>
      <c r="D12" s="2"/>
    </row>
    <row r="13" spans="1:4" ht="15">
      <c r="A13" s="3" t="s">
        <v>10</v>
      </c>
      <c r="B13" s="2"/>
      <c r="C13" s="2"/>
      <c r="D13" s="2"/>
    </row>
    <row r="14" spans="1:3" ht="15">
      <c r="A14" s="3" t="s">
        <v>11</v>
      </c>
      <c r="B14" s="2"/>
      <c r="C14" s="2"/>
    </row>
    <row r="15" ht="15">
      <c r="A15" s="3" t="s">
        <v>12</v>
      </c>
    </row>
    <row r="16" ht="15">
      <c r="A16" s="3" t="s">
        <v>13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&amp;LJanuary 2001&amp;RIEEE P802.15 01/005r0</oddHeader>
    <oddFooter>&amp;LSubmission&amp;C&amp;P&amp;RJohn R. Barr,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9"/>
  <sheetViews>
    <sheetView showGridLines="0" workbookViewId="0" topLeftCell="A1">
      <selection activeCell="E21" sqref="E21"/>
    </sheetView>
  </sheetViews>
  <sheetFormatPr defaultColWidth="9.796875" defaultRowHeight="15"/>
  <cols>
    <col min="1" max="2" width="3.796875" style="209" customWidth="1"/>
    <col min="3" max="3" width="43.59765625" style="209" customWidth="1"/>
    <col min="4" max="4" width="2.796875" style="209" customWidth="1"/>
    <col min="5" max="5" width="10.3984375" style="209" customWidth="1"/>
    <col min="6" max="6" width="4.296875" style="209" customWidth="1"/>
    <col min="7" max="7" width="8.796875" style="209" customWidth="1"/>
    <col min="8" max="8" width="3.796875" style="209" customWidth="1"/>
    <col min="9" max="16384" width="9.796875" style="209" customWidth="1"/>
  </cols>
  <sheetData>
    <row r="1" ht="15.75">
      <c r="C1" s="35" t="s">
        <v>72</v>
      </c>
    </row>
    <row r="2" ht="15.75">
      <c r="C2" s="9" t="s">
        <v>96</v>
      </c>
    </row>
    <row r="3" spans="1:7" ht="15.75">
      <c r="A3" s="1"/>
      <c r="B3" s="2"/>
      <c r="C3" s="10" t="str">
        <f>+Graphic!A2</f>
        <v>Hyatt Regency, MONTEREY, CA, JAN 15-19, 2001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37</v>
      </c>
    </row>
    <row r="5" spans="1:7" ht="15">
      <c r="A5" s="32">
        <v>1</v>
      </c>
      <c r="B5" s="2" t="s">
        <v>6</v>
      </c>
      <c r="C5" s="2" t="s">
        <v>0</v>
      </c>
      <c r="D5" s="32" t="s">
        <v>36</v>
      </c>
      <c r="E5" s="2" t="s">
        <v>35</v>
      </c>
      <c r="F5" s="2">
        <v>1</v>
      </c>
      <c r="G5" s="5">
        <f>TIME(13,0,0)</f>
        <v>0.5416666666666666</v>
      </c>
    </row>
    <row r="6" spans="1:7" ht="15">
      <c r="A6" s="32">
        <v>1.2</v>
      </c>
      <c r="B6" s="2" t="s">
        <v>15</v>
      </c>
      <c r="C6" s="2" t="s">
        <v>2</v>
      </c>
      <c r="D6" s="2" t="s">
        <v>1</v>
      </c>
      <c r="E6" s="2" t="s">
        <v>35</v>
      </c>
      <c r="F6" s="2">
        <v>5</v>
      </c>
      <c r="G6" s="5">
        <f aca="true" t="shared" si="0" ref="G6:G11">G5+TIME(0,F5,0)</f>
        <v>0.5423611111111111</v>
      </c>
    </row>
    <row r="7" spans="1:7" ht="15">
      <c r="A7" s="32">
        <v>1.3</v>
      </c>
      <c r="B7" s="2" t="s">
        <v>6</v>
      </c>
      <c r="C7" s="2" t="s">
        <v>69</v>
      </c>
      <c r="D7" s="2" t="s">
        <v>1</v>
      </c>
      <c r="E7" s="2" t="s">
        <v>71</v>
      </c>
      <c r="F7" s="2">
        <v>10</v>
      </c>
      <c r="G7" s="5">
        <f t="shared" si="0"/>
        <v>0.5458333333333333</v>
      </c>
    </row>
    <row r="8" spans="1:7" ht="15">
      <c r="A8" s="32">
        <v>1.4</v>
      </c>
      <c r="B8" s="2" t="s">
        <v>6</v>
      </c>
      <c r="C8" s="2" t="s">
        <v>105</v>
      </c>
      <c r="D8" s="32" t="s">
        <v>36</v>
      </c>
      <c r="E8" s="2" t="s">
        <v>106</v>
      </c>
      <c r="F8" s="2">
        <v>35</v>
      </c>
      <c r="G8" s="5">
        <f t="shared" si="0"/>
        <v>0.5527777777777777</v>
      </c>
    </row>
    <row r="9" spans="1:7" ht="15">
      <c r="A9" s="32">
        <v>1.5</v>
      </c>
      <c r="B9" s="2" t="s">
        <v>6</v>
      </c>
      <c r="C9" s="2" t="s">
        <v>107</v>
      </c>
      <c r="D9" s="32" t="s">
        <v>36</v>
      </c>
      <c r="E9" s="2" t="s">
        <v>108</v>
      </c>
      <c r="F9" s="2">
        <v>35</v>
      </c>
      <c r="G9" s="5">
        <f t="shared" si="0"/>
        <v>0.5770833333333333</v>
      </c>
    </row>
    <row r="10" spans="1:7" ht="15">
      <c r="A10" s="32">
        <v>1.6</v>
      </c>
      <c r="B10" s="2" t="s">
        <v>6</v>
      </c>
      <c r="C10" s="2" t="s">
        <v>109</v>
      </c>
      <c r="D10" s="32" t="s">
        <v>36</v>
      </c>
      <c r="E10" s="2" t="s">
        <v>177</v>
      </c>
      <c r="F10" s="2">
        <v>35</v>
      </c>
      <c r="G10" s="5">
        <f t="shared" si="0"/>
        <v>0.6013888888888889</v>
      </c>
    </row>
    <row r="11" spans="1:7" ht="15">
      <c r="A11" s="32">
        <v>1.7</v>
      </c>
      <c r="B11" s="2" t="s">
        <v>6</v>
      </c>
      <c r="C11" s="2" t="s">
        <v>14</v>
      </c>
      <c r="D11" s="32" t="s">
        <v>36</v>
      </c>
      <c r="E11" s="2" t="s">
        <v>35</v>
      </c>
      <c r="F11" s="2">
        <v>1</v>
      </c>
      <c r="G11" s="5">
        <f t="shared" si="0"/>
        <v>0.6256944444444444</v>
      </c>
    </row>
    <row r="12" spans="1:7" ht="15">
      <c r="A12" s="32"/>
      <c r="B12" s="2"/>
      <c r="C12" s="2"/>
      <c r="D12" s="32"/>
      <c r="E12" s="2"/>
      <c r="F12" s="2"/>
      <c r="G12" s="5"/>
    </row>
    <row r="13" spans="1:7" ht="15">
      <c r="A13" s="32">
        <v>2</v>
      </c>
      <c r="B13" s="2" t="s">
        <v>15</v>
      </c>
      <c r="C13" s="2" t="s">
        <v>0</v>
      </c>
      <c r="D13" s="2" t="s">
        <v>1</v>
      </c>
      <c r="E13" s="2" t="s">
        <v>35</v>
      </c>
      <c r="F13" s="2">
        <v>1</v>
      </c>
      <c r="G13" s="5">
        <f>TIME(15,30,0)</f>
        <v>0.6458333333333334</v>
      </c>
    </row>
    <row r="14" spans="1:7" ht="15">
      <c r="A14" s="32">
        <v>2.1</v>
      </c>
      <c r="B14" s="2" t="s">
        <v>5</v>
      </c>
      <c r="C14" s="2" t="s">
        <v>148</v>
      </c>
      <c r="D14" s="2" t="s">
        <v>1</v>
      </c>
      <c r="E14" s="2" t="s">
        <v>177</v>
      </c>
      <c r="F14" s="2">
        <v>20</v>
      </c>
      <c r="G14" s="5">
        <f>G13+TIME(0,F13,0)</f>
        <v>0.6465277777777778</v>
      </c>
    </row>
    <row r="15" spans="1:7" ht="15">
      <c r="A15" s="32">
        <v>2.2</v>
      </c>
      <c r="B15" s="2" t="s">
        <v>6</v>
      </c>
      <c r="C15" s="2" t="s">
        <v>149</v>
      </c>
      <c r="D15" s="2" t="s">
        <v>63</v>
      </c>
      <c r="E15" s="2" t="s">
        <v>171</v>
      </c>
      <c r="F15" s="2">
        <v>30</v>
      </c>
      <c r="G15" s="5">
        <f>G14+TIME(0,F14,0)</f>
        <v>0.6604166666666667</v>
      </c>
    </row>
    <row r="16" spans="1:7" ht="15">
      <c r="A16" s="32">
        <v>2.3</v>
      </c>
      <c r="B16" s="2" t="s">
        <v>6</v>
      </c>
      <c r="C16" s="210" t="s">
        <v>150</v>
      </c>
      <c r="D16" s="2" t="s">
        <v>1</v>
      </c>
      <c r="E16" s="208" t="s">
        <v>172</v>
      </c>
      <c r="F16" s="2">
        <v>0</v>
      </c>
      <c r="G16" s="5">
        <f>G15+TIME(0,F15,0)</f>
        <v>0.68125</v>
      </c>
    </row>
    <row r="17" spans="1:7" ht="15">
      <c r="A17" s="32">
        <v>2.4</v>
      </c>
      <c r="B17" s="2" t="s">
        <v>5</v>
      </c>
      <c r="C17" s="2" t="s">
        <v>135</v>
      </c>
      <c r="D17" s="2" t="s">
        <v>1</v>
      </c>
      <c r="E17" s="2" t="s">
        <v>163</v>
      </c>
      <c r="F17" s="2">
        <v>40</v>
      </c>
      <c r="G17" s="5">
        <f>G16+TIME(0,F16,0)</f>
        <v>0.68125</v>
      </c>
    </row>
    <row r="18" spans="1:7" ht="15">
      <c r="A18" s="32">
        <v>2.4</v>
      </c>
      <c r="B18" s="2" t="s">
        <v>4</v>
      </c>
      <c r="C18" s="2" t="s">
        <v>14</v>
      </c>
      <c r="D18" s="2" t="s">
        <v>1</v>
      </c>
      <c r="E18" s="2" t="s">
        <v>35</v>
      </c>
      <c r="F18" s="2">
        <v>1</v>
      </c>
      <c r="G18" s="5">
        <f>G17+TIME(0,F17,0)</f>
        <v>0.7090277777777778</v>
      </c>
    </row>
    <row r="19" spans="1:7" ht="15">
      <c r="A19" s="32"/>
      <c r="B19" s="2"/>
      <c r="C19" s="2"/>
      <c r="D19" s="32"/>
      <c r="E19" s="2"/>
      <c r="F19" s="2"/>
      <c r="G19" s="5"/>
    </row>
    <row r="20" spans="1:7" ht="15">
      <c r="A20" s="7"/>
      <c r="B20" s="3"/>
      <c r="C20" s="2"/>
      <c r="D20" s="3"/>
      <c r="E20" s="2"/>
      <c r="F20" s="4"/>
      <c r="G20" s="5"/>
    </row>
    <row r="21" spans="1:7" ht="15">
      <c r="A21" s="7"/>
      <c r="B21" s="3"/>
      <c r="C21" s="2"/>
      <c r="D21" s="3"/>
      <c r="E21" s="2"/>
      <c r="F21" s="4"/>
      <c r="G21" s="5"/>
    </row>
    <row r="22" spans="1:7" ht="15">
      <c r="A22" s="7"/>
      <c r="B22" s="3"/>
      <c r="C22" s="6"/>
      <c r="D22" s="3"/>
      <c r="E22" s="6"/>
      <c r="F22" s="4"/>
      <c r="G22" s="5"/>
    </row>
    <row r="23" spans="1:7" ht="15">
      <c r="A23" s="7"/>
      <c r="B23" s="3"/>
      <c r="C23" s="6"/>
      <c r="D23" s="3"/>
      <c r="E23" s="6"/>
      <c r="F23" s="4"/>
      <c r="G23" s="5"/>
    </row>
    <row r="24" spans="1:7" ht="15">
      <c r="A24" s="7"/>
      <c r="B24" s="3"/>
      <c r="C24" s="6"/>
      <c r="D24" s="3"/>
      <c r="E24" s="6"/>
      <c r="F24" s="4"/>
      <c r="G24" s="5"/>
    </row>
    <row r="25" spans="1:7" ht="15">
      <c r="A25" s="7"/>
      <c r="B25" s="3"/>
      <c r="C25" s="6"/>
      <c r="D25" s="3"/>
      <c r="E25" s="6"/>
      <c r="F25" s="4"/>
      <c r="G25" s="5"/>
    </row>
    <row r="26" spans="1:7" ht="15">
      <c r="A26" s="7"/>
      <c r="B26" s="3"/>
      <c r="C26" s="6"/>
      <c r="D26" s="3"/>
      <c r="E26" s="6"/>
      <c r="F26" s="4"/>
      <c r="G26" s="5"/>
    </row>
    <row r="27" spans="1:7" ht="15">
      <c r="A27" s="7"/>
      <c r="B27" s="3"/>
      <c r="C27" s="6"/>
      <c r="D27" s="3"/>
      <c r="E27" s="6"/>
      <c r="F27" s="4"/>
      <c r="G27" s="5"/>
    </row>
    <row r="28" spans="1:7" ht="15">
      <c r="A28" s="7"/>
      <c r="B28" s="3"/>
      <c r="C28" s="6"/>
      <c r="D28" s="3"/>
      <c r="E28" s="6"/>
      <c r="F28" s="4"/>
      <c r="G28" s="5"/>
    </row>
    <row r="29" spans="1:7" ht="15">
      <c r="A29" s="7"/>
      <c r="B29" s="3"/>
      <c r="C29" s="6"/>
      <c r="D29" s="3"/>
      <c r="E29" s="6"/>
      <c r="F29" s="4"/>
      <c r="G29" s="5"/>
    </row>
    <row r="30" spans="1:7" ht="15">
      <c r="A30" s="7"/>
      <c r="B30" s="3"/>
      <c r="C30" s="6"/>
      <c r="D30" s="3"/>
      <c r="E30" s="6"/>
      <c r="F30" s="4"/>
      <c r="G30" s="5"/>
    </row>
    <row r="31" spans="1:7" ht="15">
      <c r="A31" s="7"/>
      <c r="B31" s="3"/>
      <c r="C31" s="6"/>
      <c r="D31" s="3"/>
      <c r="E31" s="6"/>
      <c r="F31" s="4"/>
      <c r="G31" s="5"/>
    </row>
    <row r="32" spans="1:7" ht="15">
      <c r="A32" s="7"/>
      <c r="B32" s="3"/>
      <c r="C32" s="2"/>
      <c r="D32" s="3"/>
      <c r="E32" s="2"/>
      <c r="F32" s="4"/>
      <c r="G32" s="5"/>
    </row>
    <row r="33" spans="1:7" ht="15">
      <c r="A33" s="7"/>
      <c r="B33" s="3" t="s">
        <v>7</v>
      </c>
      <c r="C33" s="2" t="s">
        <v>8</v>
      </c>
      <c r="D33" s="3" t="s">
        <v>7</v>
      </c>
      <c r="E33" s="2"/>
      <c r="F33" s="4"/>
      <c r="G33" s="5"/>
    </row>
    <row r="34" spans="1:7" ht="15">
      <c r="A34" s="7" t="s">
        <v>7</v>
      </c>
      <c r="B34" s="2"/>
      <c r="C34" s="2" t="s">
        <v>9</v>
      </c>
      <c r="D34" s="2"/>
      <c r="F34" s="4" t="s">
        <v>7</v>
      </c>
      <c r="G34" s="5" t="s">
        <v>7</v>
      </c>
    </row>
    <row r="35" spans="1:4" ht="15">
      <c r="A35" s="3"/>
      <c r="B35" s="2"/>
      <c r="C35" s="2"/>
      <c r="D35" s="2"/>
    </row>
    <row r="36" spans="1:3" ht="15">
      <c r="A36" s="3" t="s">
        <v>10</v>
      </c>
      <c r="B36" s="2"/>
      <c r="C36" s="2"/>
    </row>
    <row r="37" spans="1:3" ht="15">
      <c r="A37" s="3" t="s">
        <v>11</v>
      </c>
      <c r="B37" s="2"/>
      <c r="C37" s="2"/>
    </row>
    <row r="38" spans="1:3" ht="15">
      <c r="A38" s="3" t="s">
        <v>12</v>
      </c>
      <c r="B38" s="2"/>
      <c r="C38" s="2"/>
    </row>
    <row r="39" ht="15">
      <c r="A39" s="3" t="s">
        <v>13</v>
      </c>
    </row>
  </sheetData>
  <printOptions/>
  <pageMargins left="0.5" right="0.25" top="1.5" bottom="0.5" header="0.5" footer="0.5"/>
  <pageSetup fitToHeight="1" fitToWidth="1" horizontalDpi="300" verticalDpi="300" orientation="portrait" scale="98" r:id="rId1"/>
  <headerFooter alignWithMargins="0">
    <oddHeader>&amp;LJanuary 2001&amp;RIEEE P802.15 01/005r5</oddHeader>
    <oddFooter>&amp;LSubmission&amp;C&amp;P&amp;RJohn R. Barr, 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1"/>
  <sheetViews>
    <sheetView showGridLines="0" workbookViewId="0" topLeftCell="A1">
      <selection activeCell="E22" sqref="E22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97</v>
      </c>
      <c r="D2" s="2"/>
      <c r="E2" s="2"/>
      <c r="F2" s="2"/>
      <c r="G2" s="2"/>
    </row>
    <row r="3" spans="1:7" ht="15.75">
      <c r="A3" s="2"/>
      <c r="B3" s="2"/>
      <c r="C3" s="10" t="str">
        <f>Monday!C3</f>
        <v>Hyatt Regency, MONTEREY, CA, JAN 15-19, 2001</v>
      </c>
      <c r="D3" s="2"/>
      <c r="E3" s="2"/>
      <c r="F3" s="2"/>
      <c r="G3" s="2"/>
    </row>
    <row r="4" spans="1:6" ht="15.75">
      <c r="A4" s="2"/>
      <c r="B4" s="2"/>
      <c r="C4" s="10"/>
      <c r="D4" s="2"/>
      <c r="E4" s="2"/>
      <c r="F4" s="2" t="s">
        <v>37</v>
      </c>
    </row>
    <row r="5" spans="1:7" ht="15">
      <c r="A5" s="3">
        <v>3</v>
      </c>
      <c r="B5" s="2" t="s">
        <v>15</v>
      </c>
      <c r="C5" s="3" t="s">
        <v>0</v>
      </c>
      <c r="D5" s="3" t="s">
        <v>1</v>
      </c>
      <c r="E5" s="3" t="s">
        <v>35</v>
      </c>
      <c r="F5" s="4">
        <v>1</v>
      </c>
      <c r="G5" s="5">
        <f>TIME(8,0,0)</f>
        <v>0.3333333333333333</v>
      </c>
    </row>
    <row r="6" spans="1:7" ht="15">
      <c r="A6" s="3">
        <v>3.1</v>
      </c>
      <c r="B6" s="2" t="s">
        <v>15</v>
      </c>
      <c r="C6" s="3" t="s">
        <v>70</v>
      </c>
      <c r="D6" s="3" t="s">
        <v>1</v>
      </c>
      <c r="E6" s="3" t="s">
        <v>35</v>
      </c>
      <c r="F6" s="4">
        <v>1</v>
      </c>
      <c r="G6" s="5">
        <f>G5+TIME(0,F5,0)</f>
        <v>0.33402777777777776</v>
      </c>
    </row>
    <row r="7" spans="1:7" ht="15">
      <c r="A7" s="2"/>
      <c r="B7" s="3" t="s">
        <v>3</v>
      </c>
      <c r="C7" s="2"/>
      <c r="D7" s="2"/>
      <c r="E7" s="2"/>
      <c r="F7" s="2"/>
      <c r="G7" s="2"/>
    </row>
    <row r="8" spans="1:7" ht="15" customHeight="1">
      <c r="A8" s="7" t="s">
        <v>143</v>
      </c>
      <c r="B8" s="3" t="s">
        <v>6</v>
      </c>
      <c r="C8" s="6" t="s">
        <v>151</v>
      </c>
      <c r="D8" s="3" t="s">
        <v>1</v>
      </c>
      <c r="E8" s="6" t="s">
        <v>173</v>
      </c>
      <c r="F8" s="4">
        <v>30</v>
      </c>
      <c r="G8" s="5">
        <f>G6+TIME(0,F6,0)</f>
        <v>0.3347222222222222</v>
      </c>
    </row>
    <row r="9" spans="1:7" ht="15" customHeight="1">
      <c r="A9" s="7" t="s">
        <v>112</v>
      </c>
      <c r="B9" s="3" t="s">
        <v>6</v>
      </c>
      <c r="C9" s="6" t="s">
        <v>174</v>
      </c>
      <c r="D9" s="3" t="s">
        <v>1</v>
      </c>
      <c r="E9" s="6" t="s">
        <v>177</v>
      </c>
      <c r="F9" s="4">
        <v>30</v>
      </c>
      <c r="G9" s="5">
        <f>G8+TIME(0,F8,0)</f>
        <v>0.3555555555555555</v>
      </c>
    </row>
    <row r="10" spans="1:9" ht="15">
      <c r="A10" s="7" t="s">
        <v>113</v>
      </c>
      <c r="B10" s="3" t="s">
        <v>5</v>
      </c>
      <c r="C10" s="33" t="s">
        <v>164</v>
      </c>
      <c r="D10" s="3" t="s">
        <v>1</v>
      </c>
      <c r="E10" s="6" t="s">
        <v>165</v>
      </c>
      <c r="F10" s="4">
        <v>45</v>
      </c>
      <c r="G10" s="5">
        <f>G9+TIME(0,F9,0)</f>
        <v>0.37638888888888883</v>
      </c>
      <c r="I10" s="15"/>
    </row>
    <row r="11" spans="1:9" ht="15">
      <c r="A11" s="7" t="s">
        <v>114</v>
      </c>
      <c r="B11" s="3" t="s">
        <v>5</v>
      </c>
      <c r="C11" s="33" t="s">
        <v>136</v>
      </c>
      <c r="D11" s="3" t="s">
        <v>1</v>
      </c>
      <c r="E11" s="6" t="s">
        <v>108</v>
      </c>
      <c r="F11" s="4">
        <v>30</v>
      </c>
      <c r="G11" s="5">
        <f>G10+TIME(0,F10,0)</f>
        <v>0.40763888888888883</v>
      </c>
      <c r="I11" s="15"/>
    </row>
    <row r="12" spans="1:9" ht="15">
      <c r="A12" s="7" t="s">
        <v>152</v>
      </c>
      <c r="B12" s="3" t="s">
        <v>4</v>
      </c>
      <c r="C12" s="33" t="s">
        <v>14</v>
      </c>
      <c r="D12" s="3" t="s">
        <v>1</v>
      </c>
      <c r="E12" s="6" t="s">
        <v>35</v>
      </c>
      <c r="F12" s="4">
        <v>1</v>
      </c>
      <c r="G12" s="5">
        <f>G11+TIME(0,F11,0)</f>
        <v>0.42847222222222214</v>
      </c>
      <c r="I12" s="15"/>
    </row>
    <row r="13" spans="1:9" ht="15">
      <c r="A13" s="14"/>
      <c r="B13" s="3"/>
      <c r="C13" s="33"/>
      <c r="D13" s="3"/>
      <c r="E13" s="6"/>
      <c r="F13" s="4"/>
      <c r="G13" s="5"/>
      <c r="I13" s="15"/>
    </row>
    <row r="14" spans="1:9" ht="15">
      <c r="A14" s="7" t="s">
        <v>115</v>
      </c>
      <c r="B14" s="3" t="s">
        <v>15</v>
      </c>
      <c r="C14" s="6" t="s">
        <v>0</v>
      </c>
      <c r="D14" s="3" t="s">
        <v>1</v>
      </c>
      <c r="E14" s="6" t="s">
        <v>35</v>
      </c>
      <c r="F14" s="4">
        <v>1</v>
      </c>
      <c r="G14" s="5">
        <f>TIME(10,30,0)</f>
        <v>0.4375</v>
      </c>
      <c r="I14" s="15"/>
    </row>
    <row r="15" spans="1:9" ht="15">
      <c r="A15" s="7" t="s">
        <v>16</v>
      </c>
      <c r="B15" s="3" t="s">
        <v>5</v>
      </c>
      <c r="C15" s="6" t="s">
        <v>166</v>
      </c>
      <c r="D15" s="3" t="s">
        <v>1</v>
      </c>
      <c r="E15" s="6" t="s">
        <v>178</v>
      </c>
      <c r="F15" s="4">
        <v>30</v>
      </c>
      <c r="G15" s="5">
        <f>G14+TIME(0,F14,0)</f>
        <v>0.43819444444444444</v>
      </c>
      <c r="I15" s="15"/>
    </row>
    <row r="16" spans="1:9" ht="15">
      <c r="A16" s="7" t="s">
        <v>181</v>
      </c>
      <c r="B16" s="3" t="s">
        <v>5</v>
      </c>
      <c r="C16" s="33" t="s">
        <v>182</v>
      </c>
      <c r="D16" s="3" t="s">
        <v>1</v>
      </c>
      <c r="E16" s="6" t="s">
        <v>106</v>
      </c>
      <c r="F16" s="4">
        <v>60</v>
      </c>
      <c r="G16" s="5">
        <f>G15+TIME(0,F15,0)</f>
        <v>0.45902777777777776</v>
      </c>
      <c r="I16" s="15"/>
    </row>
    <row r="17" spans="1:7" ht="15">
      <c r="A17" s="7" t="s">
        <v>137</v>
      </c>
      <c r="B17" s="3" t="s">
        <v>4</v>
      </c>
      <c r="C17" s="6" t="s">
        <v>14</v>
      </c>
      <c r="D17" s="3" t="s">
        <v>1</v>
      </c>
      <c r="E17" s="6" t="s">
        <v>35</v>
      </c>
      <c r="F17" s="4">
        <v>1</v>
      </c>
      <c r="G17" s="5">
        <f>G16+TIME(0,F16,0)</f>
        <v>0.5006944444444444</v>
      </c>
    </row>
    <row r="18" spans="1:7" ht="15">
      <c r="A18" s="14"/>
      <c r="B18" s="3"/>
      <c r="C18" s="6"/>
      <c r="D18" s="3"/>
      <c r="E18" s="6"/>
      <c r="F18" s="4"/>
      <c r="G18" s="5"/>
    </row>
    <row r="19" spans="1:7" ht="15">
      <c r="A19" s="14"/>
      <c r="B19" s="3"/>
      <c r="C19" s="6"/>
      <c r="D19" s="3"/>
      <c r="E19" s="6"/>
      <c r="F19" s="4"/>
      <c r="G19" s="5"/>
    </row>
    <row r="20" spans="1:9" ht="15">
      <c r="A20" s="7" t="s">
        <v>145</v>
      </c>
      <c r="B20" s="3" t="s">
        <v>15</v>
      </c>
      <c r="C20" s="71" t="s">
        <v>0</v>
      </c>
      <c r="D20" s="3" t="s">
        <v>1</v>
      </c>
      <c r="E20" s="6" t="s">
        <v>35</v>
      </c>
      <c r="F20" s="72">
        <v>1</v>
      </c>
      <c r="G20" s="5">
        <f>TIME(18,30,)</f>
        <v>0.7708333333333334</v>
      </c>
      <c r="H20" s="19"/>
      <c r="I20" s="19"/>
    </row>
    <row r="21" spans="1:7" ht="15">
      <c r="A21" s="7" t="s">
        <v>146</v>
      </c>
      <c r="B21" s="3" t="s">
        <v>5</v>
      </c>
      <c r="C21" s="71" t="s">
        <v>138</v>
      </c>
      <c r="D21" s="3" t="s">
        <v>1</v>
      </c>
      <c r="E21" s="6" t="s">
        <v>35</v>
      </c>
      <c r="F21" s="4">
        <v>60</v>
      </c>
      <c r="G21" s="5">
        <f>G20+TIME(0,F20,0)</f>
        <v>0.7715277777777778</v>
      </c>
    </row>
    <row r="22" spans="1:7" ht="15">
      <c r="A22" s="7" t="s">
        <v>147</v>
      </c>
      <c r="B22" s="3" t="s">
        <v>4</v>
      </c>
      <c r="C22" s="71" t="s">
        <v>14</v>
      </c>
      <c r="D22" s="3" t="s">
        <v>1</v>
      </c>
      <c r="E22" s="6" t="s">
        <v>35</v>
      </c>
      <c r="F22" s="4">
        <v>1</v>
      </c>
      <c r="G22" s="5">
        <f>G21+TIME(0,F21,0)</f>
        <v>0.8131944444444444</v>
      </c>
    </row>
    <row r="23" spans="1:7" ht="15">
      <c r="A23" s="14"/>
      <c r="B23" s="3"/>
      <c r="C23" s="6"/>
      <c r="D23" s="3"/>
      <c r="E23" s="6"/>
      <c r="F23" s="4"/>
      <c r="G23" s="5"/>
    </row>
    <row r="24" spans="1:7" ht="15">
      <c r="A24" s="14"/>
      <c r="B24" s="3"/>
      <c r="C24" s="20"/>
      <c r="D24" s="16"/>
      <c r="E24" s="17"/>
      <c r="F24" s="4"/>
      <c r="G24" s="5"/>
    </row>
    <row r="25" spans="1:7" ht="15">
      <c r="A25" s="14"/>
      <c r="B25" s="16"/>
      <c r="C25" s="11"/>
      <c r="D25" s="3"/>
      <c r="E25" s="6"/>
      <c r="F25" s="4"/>
      <c r="G25" s="5"/>
    </row>
    <row r="26" spans="1:7" ht="15">
      <c r="A26" s="14"/>
      <c r="B26" s="3"/>
      <c r="C26" s="6"/>
      <c r="D26" s="3"/>
      <c r="E26" s="6"/>
      <c r="F26" s="4"/>
      <c r="G26" s="5"/>
    </row>
    <row r="27" spans="1:7" ht="15">
      <c r="A27" s="14"/>
      <c r="B27" s="3"/>
      <c r="C27" s="6"/>
      <c r="D27" s="3"/>
      <c r="E27" s="6"/>
      <c r="F27" s="4"/>
      <c r="G27" s="5"/>
    </row>
    <row r="28" spans="1:7" ht="15">
      <c r="A28" s="14"/>
      <c r="B28" s="3"/>
      <c r="C28" s="17"/>
      <c r="D28" s="3"/>
      <c r="E28" s="6"/>
      <c r="F28" s="4"/>
      <c r="G28" s="5"/>
    </row>
    <row r="29" spans="1:7" ht="15">
      <c r="A29" s="14"/>
      <c r="B29" s="3"/>
      <c r="C29" s="2" t="s">
        <v>8</v>
      </c>
      <c r="D29" s="3" t="s">
        <v>7</v>
      </c>
      <c r="E29" s="2"/>
      <c r="F29" s="4"/>
      <c r="G29" s="5"/>
    </row>
    <row r="30" spans="1:7" ht="15">
      <c r="A30" s="7"/>
      <c r="B30" s="3" t="s">
        <v>7</v>
      </c>
      <c r="C30" s="2" t="s">
        <v>9</v>
      </c>
      <c r="D30" s="2"/>
      <c r="F30" s="4"/>
      <c r="G30" s="5"/>
    </row>
    <row r="31" spans="1:9" ht="15">
      <c r="A31" s="21"/>
      <c r="B31" s="2"/>
      <c r="C31" s="2"/>
      <c r="D31" s="2"/>
      <c r="F31" s="18"/>
      <c r="G31" s="5"/>
      <c r="H31" s="19"/>
      <c r="I31" s="19"/>
    </row>
    <row r="32" spans="1:7" ht="15">
      <c r="A32" s="14"/>
      <c r="B32" s="2"/>
      <c r="C32" s="2"/>
      <c r="F32" s="4"/>
      <c r="G32" s="5"/>
    </row>
    <row r="33" spans="1:7" ht="15">
      <c r="A33" s="14"/>
      <c r="B33" s="2"/>
      <c r="C33" s="2"/>
      <c r="F33" s="4"/>
      <c r="G33" s="5"/>
    </row>
    <row r="34" spans="1:7" ht="15">
      <c r="A34" s="14"/>
      <c r="B34" s="2"/>
      <c r="C34" s="2"/>
      <c r="F34" s="4"/>
      <c r="G34" s="5"/>
    </row>
    <row r="35" spans="1:7" ht="15">
      <c r="A35" s="14"/>
      <c r="B35" s="2"/>
      <c r="F35" s="4"/>
      <c r="G35" s="5"/>
    </row>
    <row r="36" spans="1:7" ht="15">
      <c r="A36" s="7" t="s">
        <v>7</v>
      </c>
      <c r="F36" s="4" t="s">
        <v>7</v>
      </c>
      <c r="G36" s="5" t="s">
        <v>7</v>
      </c>
    </row>
    <row r="37" ht="15">
      <c r="A37" s="3"/>
    </row>
    <row r="38" ht="15">
      <c r="A38" s="3" t="s">
        <v>10</v>
      </c>
    </row>
    <row r="39" ht="15">
      <c r="A39" s="3" t="s">
        <v>11</v>
      </c>
    </row>
    <row r="40" ht="15">
      <c r="A40" s="3" t="s">
        <v>12</v>
      </c>
    </row>
    <row r="41" ht="15">
      <c r="A41" s="3" t="s">
        <v>13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&amp;LJanuary 2001&amp;RIEEE P802.15 01/005r5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tabSelected="1" workbookViewId="0" topLeftCell="A1">
      <selection activeCell="C12" sqref="C12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2" style="0" customWidth="1"/>
    <col min="6" max="6" width="4.296875" style="0" customWidth="1"/>
    <col min="7" max="7" width="7.8984375" style="0" customWidth="1"/>
    <col min="8" max="8" width="4.19921875" style="0" customWidth="1"/>
  </cols>
  <sheetData>
    <row r="1" spans="1:7" ht="15.75">
      <c r="A1" s="23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4"/>
      <c r="B2" s="2"/>
      <c r="C2" s="9" t="s">
        <v>98</v>
      </c>
      <c r="D2" s="2"/>
      <c r="E2" s="2"/>
      <c r="F2" s="2"/>
      <c r="G2" s="2"/>
    </row>
    <row r="3" spans="1:7" ht="15.75">
      <c r="A3" s="24"/>
      <c r="B3" s="2"/>
      <c r="C3" s="10" t="str">
        <f>Monday!C3</f>
        <v>Hyatt Regency, MONTEREY, CA, JAN 15-19, 2001</v>
      </c>
      <c r="D3" s="2"/>
      <c r="E3" s="2"/>
      <c r="F3" s="2"/>
      <c r="G3" s="2"/>
    </row>
    <row r="4" spans="1:7" ht="15.75">
      <c r="A4" s="24"/>
      <c r="B4" s="2"/>
      <c r="C4" s="22"/>
      <c r="D4" s="2"/>
      <c r="E4" s="2"/>
      <c r="F4" s="2"/>
      <c r="G4" s="2"/>
    </row>
    <row r="5" spans="1:7" s="13" customFormat="1" ht="15">
      <c r="A5" s="12">
        <v>5</v>
      </c>
      <c r="B5" s="2" t="s">
        <v>15</v>
      </c>
      <c r="C5" s="12" t="s">
        <v>0</v>
      </c>
      <c r="D5" s="12" t="s">
        <v>1</v>
      </c>
      <c r="E5" s="12" t="s">
        <v>35</v>
      </c>
      <c r="F5" s="4">
        <v>1</v>
      </c>
      <c r="G5" s="5">
        <f>TIME(8,0,0)</f>
        <v>0.3333333333333333</v>
      </c>
    </row>
    <row r="6" spans="1:7" s="13" customFormat="1" ht="15">
      <c r="A6" s="12">
        <v>5.1</v>
      </c>
      <c r="B6" s="2" t="s">
        <v>15</v>
      </c>
      <c r="C6" s="12" t="s">
        <v>70</v>
      </c>
      <c r="D6" s="12" t="s">
        <v>1</v>
      </c>
      <c r="E6" s="12" t="s">
        <v>35</v>
      </c>
      <c r="F6" s="4">
        <v>5</v>
      </c>
      <c r="G6" s="5">
        <f aca="true" t="shared" si="0" ref="G6:G12">G5+TIME(0,F5,0)</f>
        <v>0.33402777777777776</v>
      </c>
    </row>
    <row r="7" spans="1:7" s="13" customFormat="1" ht="15">
      <c r="A7" s="7" t="s">
        <v>38</v>
      </c>
      <c r="B7" s="3" t="s">
        <v>5</v>
      </c>
      <c r="C7" s="6" t="s">
        <v>167</v>
      </c>
      <c r="D7" s="3" t="s">
        <v>1</v>
      </c>
      <c r="E7" s="6" t="s">
        <v>108</v>
      </c>
      <c r="F7" s="4">
        <v>54</v>
      </c>
      <c r="G7" s="5">
        <f t="shared" si="0"/>
        <v>0.33749999999999997</v>
      </c>
    </row>
    <row r="8" spans="1:9" ht="15">
      <c r="A8" s="7" t="s">
        <v>116</v>
      </c>
      <c r="B8" s="3" t="s">
        <v>5</v>
      </c>
      <c r="C8" s="208" t="s">
        <v>175</v>
      </c>
      <c r="D8" s="3" t="s">
        <v>1</v>
      </c>
      <c r="E8" s="211" t="s">
        <v>35</v>
      </c>
      <c r="F8" s="4">
        <v>0</v>
      </c>
      <c r="G8" s="5">
        <f t="shared" si="0"/>
        <v>0.37499999999999994</v>
      </c>
      <c r="I8" s="15"/>
    </row>
    <row r="9" spans="1:9" ht="15">
      <c r="A9" s="7" t="s">
        <v>153</v>
      </c>
      <c r="B9" s="3" t="s">
        <v>5</v>
      </c>
      <c r="C9" s="2" t="s">
        <v>154</v>
      </c>
      <c r="D9" s="3" t="s">
        <v>1</v>
      </c>
      <c r="E9" s="6" t="s">
        <v>110</v>
      </c>
      <c r="F9" s="4">
        <v>30</v>
      </c>
      <c r="G9" s="5">
        <f t="shared" si="0"/>
        <v>0.37499999999999994</v>
      </c>
      <c r="I9" s="15"/>
    </row>
    <row r="10" spans="1:9" ht="15">
      <c r="A10" s="7" t="s">
        <v>155</v>
      </c>
      <c r="B10" s="3" t="s">
        <v>5</v>
      </c>
      <c r="C10" s="2" t="s">
        <v>176</v>
      </c>
      <c r="D10" s="3" t="s">
        <v>1</v>
      </c>
      <c r="E10" s="6" t="s">
        <v>35</v>
      </c>
      <c r="F10" s="4">
        <v>10</v>
      </c>
      <c r="G10" s="5">
        <f t="shared" si="0"/>
        <v>0.39583333333333326</v>
      </c>
      <c r="I10" s="15"/>
    </row>
    <row r="11" spans="1:9" ht="15">
      <c r="A11" s="7" t="s">
        <v>156</v>
      </c>
      <c r="B11" s="3" t="s">
        <v>5</v>
      </c>
      <c r="C11" s="2" t="s">
        <v>157</v>
      </c>
      <c r="D11" s="3" t="s">
        <v>1</v>
      </c>
      <c r="E11" s="6" t="s">
        <v>35</v>
      </c>
      <c r="F11" s="4">
        <v>10</v>
      </c>
      <c r="G11" s="5">
        <f t="shared" si="0"/>
        <v>0.4027777777777777</v>
      </c>
      <c r="I11" s="15"/>
    </row>
    <row r="12" spans="1:7" ht="15">
      <c r="A12" s="7" t="s">
        <v>158</v>
      </c>
      <c r="B12" s="3" t="s">
        <v>4</v>
      </c>
      <c r="C12" s="2" t="s">
        <v>14</v>
      </c>
      <c r="D12" s="3" t="s">
        <v>1</v>
      </c>
      <c r="E12" s="2" t="s">
        <v>35</v>
      </c>
      <c r="F12" s="4">
        <v>1</v>
      </c>
      <c r="G12" s="5">
        <f t="shared" si="0"/>
        <v>0.4097222222222221</v>
      </c>
    </row>
    <row r="13" spans="1:7" ht="15">
      <c r="A13" s="7"/>
      <c r="B13" s="3"/>
      <c r="C13" s="6"/>
      <c r="D13" s="3"/>
      <c r="E13" s="6"/>
      <c r="F13" s="4"/>
      <c r="G13" s="5"/>
    </row>
    <row r="14" spans="1:7" ht="15">
      <c r="A14" s="7" t="s">
        <v>73</v>
      </c>
      <c r="B14" s="3" t="s">
        <v>15</v>
      </c>
      <c r="C14" s="6" t="s">
        <v>0</v>
      </c>
      <c r="D14" s="3" t="s">
        <v>1</v>
      </c>
      <c r="E14" s="6" t="s">
        <v>35</v>
      </c>
      <c r="F14" s="4">
        <v>1</v>
      </c>
      <c r="G14" s="5">
        <f>TIME(10,30,)</f>
        <v>0.4375</v>
      </c>
    </row>
    <row r="15" spans="1:7" ht="15">
      <c r="A15" s="7" t="s">
        <v>60</v>
      </c>
      <c r="B15" s="3" t="s">
        <v>5</v>
      </c>
      <c r="C15" s="6" t="s">
        <v>160</v>
      </c>
      <c r="D15" s="3" t="s">
        <v>63</v>
      </c>
      <c r="E15" s="6" t="s">
        <v>110</v>
      </c>
      <c r="F15" s="4">
        <v>20</v>
      </c>
      <c r="G15" s="5">
        <f>G14+TIME(0,F14,0)</f>
        <v>0.43819444444444444</v>
      </c>
    </row>
    <row r="16" spans="1:7" ht="15">
      <c r="A16" s="7" t="s">
        <v>61</v>
      </c>
      <c r="B16" s="3" t="s">
        <v>5</v>
      </c>
      <c r="C16" s="6" t="s">
        <v>159</v>
      </c>
      <c r="D16" s="3" t="s">
        <v>1</v>
      </c>
      <c r="E16" s="6" t="s">
        <v>35</v>
      </c>
      <c r="F16" s="4">
        <v>10</v>
      </c>
      <c r="G16" s="5">
        <f>G15+TIME(0,F15,0)</f>
        <v>0.45208333333333334</v>
      </c>
    </row>
    <row r="17" spans="1:7" ht="15">
      <c r="A17" s="7" t="s">
        <v>111</v>
      </c>
      <c r="B17" s="3" t="s">
        <v>5</v>
      </c>
      <c r="C17" s="6" t="s">
        <v>161</v>
      </c>
      <c r="D17" s="3" t="s">
        <v>1</v>
      </c>
      <c r="E17" s="6" t="s">
        <v>110</v>
      </c>
      <c r="F17" s="4">
        <v>30</v>
      </c>
      <c r="G17" s="5">
        <f>G16+TIME(0,F16,0)</f>
        <v>0.45902777777777776</v>
      </c>
    </row>
    <row r="18" spans="1:7" ht="15">
      <c r="A18" s="7" t="s">
        <v>168</v>
      </c>
      <c r="B18" s="3" t="s">
        <v>5</v>
      </c>
      <c r="C18" s="6" t="s">
        <v>167</v>
      </c>
      <c r="D18" s="3" t="s">
        <v>1</v>
      </c>
      <c r="E18" s="2" t="s">
        <v>108</v>
      </c>
      <c r="F18" s="4">
        <v>30</v>
      </c>
      <c r="G18" s="5">
        <f>G17+TIME(0,F17,0)</f>
        <v>0.47986111111111107</v>
      </c>
    </row>
    <row r="19" spans="1:7" ht="15">
      <c r="A19" s="7" t="s">
        <v>169</v>
      </c>
      <c r="B19" s="3" t="s">
        <v>4</v>
      </c>
      <c r="C19" s="6" t="s">
        <v>14</v>
      </c>
      <c r="D19" s="3" t="s">
        <v>1</v>
      </c>
      <c r="E19" s="2" t="s">
        <v>35</v>
      </c>
      <c r="F19" s="4">
        <v>1</v>
      </c>
      <c r="G19" s="5">
        <f>G18+TIME(0,F18,0)</f>
        <v>0.5006944444444444</v>
      </c>
    </row>
    <row r="20" spans="1:7" ht="15">
      <c r="A20" s="7"/>
      <c r="B20" s="3"/>
      <c r="C20" s="6"/>
      <c r="D20" s="3"/>
      <c r="E20" s="6"/>
      <c r="F20" s="4"/>
      <c r="G20" s="5"/>
    </row>
    <row r="21" spans="1:7" ht="15">
      <c r="A21" s="7" t="s">
        <v>62</v>
      </c>
      <c r="B21" s="3" t="s">
        <v>15</v>
      </c>
      <c r="C21" s="6" t="s">
        <v>0</v>
      </c>
      <c r="D21" s="3" t="s">
        <v>1</v>
      </c>
      <c r="E21" s="6" t="s">
        <v>35</v>
      </c>
      <c r="F21" s="4">
        <v>1</v>
      </c>
      <c r="G21" s="5">
        <f>TIME(16,0,0)</f>
        <v>0.6666666666666666</v>
      </c>
    </row>
    <row r="22" spans="1:7" ht="15">
      <c r="A22" s="7" t="s">
        <v>66</v>
      </c>
      <c r="B22" s="3" t="s">
        <v>5</v>
      </c>
      <c r="C22" s="6" t="s">
        <v>170</v>
      </c>
      <c r="D22" s="3" t="s">
        <v>36</v>
      </c>
      <c r="E22" s="6" t="s">
        <v>108</v>
      </c>
      <c r="F22" s="4">
        <v>30</v>
      </c>
      <c r="G22" s="5">
        <f>G21+TIME(0,F21,0)</f>
        <v>0.6673611111111111</v>
      </c>
    </row>
    <row r="23" spans="1:7" ht="15">
      <c r="A23" s="7" t="s">
        <v>65</v>
      </c>
      <c r="B23" s="3" t="s">
        <v>5</v>
      </c>
      <c r="C23" s="6" t="s">
        <v>133</v>
      </c>
      <c r="D23" s="3" t="s">
        <v>1</v>
      </c>
      <c r="E23" s="6" t="s">
        <v>35</v>
      </c>
      <c r="F23" s="4">
        <v>60</v>
      </c>
      <c r="G23" s="5">
        <f>G22+TIME(0,F22,0)</f>
        <v>0.6881944444444444</v>
      </c>
    </row>
    <row r="24" spans="1:7" ht="15">
      <c r="A24" s="7" t="s">
        <v>67</v>
      </c>
      <c r="B24" s="3" t="s">
        <v>4</v>
      </c>
      <c r="C24" s="2" t="s">
        <v>14</v>
      </c>
      <c r="D24" s="3" t="s">
        <v>1</v>
      </c>
      <c r="E24" s="6" t="s">
        <v>35</v>
      </c>
      <c r="F24" s="4">
        <v>1</v>
      </c>
      <c r="G24" s="5">
        <f>G23+TIME(0,F23,0)</f>
        <v>0.7298611111111111</v>
      </c>
    </row>
    <row r="25" spans="1:7" ht="15">
      <c r="A25" s="7"/>
      <c r="B25" s="3"/>
      <c r="C25" s="2"/>
      <c r="D25" s="3"/>
      <c r="E25" s="2"/>
      <c r="F25" s="4"/>
      <c r="G25" s="5"/>
    </row>
    <row r="26" spans="1:7" ht="15">
      <c r="A26" s="7"/>
      <c r="B26" s="3"/>
      <c r="C26" s="6"/>
      <c r="D26" s="3"/>
      <c r="E26" s="2"/>
      <c r="F26" s="4"/>
      <c r="G26" s="5"/>
    </row>
    <row r="27" spans="1:7" ht="15">
      <c r="A27" s="7"/>
      <c r="B27" s="3"/>
      <c r="C27" s="6"/>
      <c r="D27" s="3"/>
      <c r="E27" s="2"/>
      <c r="F27" s="4"/>
      <c r="G27" s="5"/>
    </row>
    <row r="28" spans="1:7" ht="15">
      <c r="A28" s="7"/>
      <c r="B28" s="3"/>
      <c r="C28" s="6"/>
      <c r="D28" s="3"/>
      <c r="E28" s="6"/>
      <c r="F28" s="4"/>
      <c r="G28" s="5"/>
    </row>
    <row r="29" spans="1:7" ht="15">
      <c r="A29" s="7"/>
      <c r="B29" s="3" t="s">
        <v>7</v>
      </c>
      <c r="C29" s="2" t="s">
        <v>8</v>
      </c>
      <c r="D29" s="3"/>
      <c r="E29" s="6"/>
      <c r="F29" s="4"/>
      <c r="G29" s="5"/>
    </row>
    <row r="30" spans="1:7" ht="15">
      <c r="A30" s="7"/>
      <c r="B30" s="2"/>
      <c r="C30" s="2" t="s">
        <v>9</v>
      </c>
      <c r="D30" s="3"/>
      <c r="E30" s="6"/>
      <c r="F30" s="4"/>
      <c r="G30" s="5"/>
    </row>
    <row r="31" spans="1:7" ht="15">
      <c r="A31" s="7" t="s">
        <v>7</v>
      </c>
      <c r="B31" s="2"/>
      <c r="C31" s="2"/>
      <c r="D31" s="3" t="s">
        <v>7</v>
      </c>
      <c r="E31" s="2"/>
      <c r="F31" s="4" t="s">
        <v>7</v>
      </c>
      <c r="G31" s="5" t="s">
        <v>7</v>
      </c>
    </row>
    <row r="32" spans="1:4" ht="15">
      <c r="A32" s="3"/>
      <c r="B32" s="2"/>
      <c r="C32" s="2"/>
      <c r="D32" s="2"/>
    </row>
    <row r="33" spans="1:4" ht="15">
      <c r="A33" s="3" t="s">
        <v>10</v>
      </c>
      <c r="B33" s="2"/>
      <c r="C33" s="2"/>
      <c r="D33" s="2"/>
    </row>
    <row r="34" spans="1:3" ht="15">
      <c r="A34" s="3" t="s">
        <v>11</v>
      </c>
      <c r="B34" s="2"/>
      <c r="C34" s="2"/>
    </row>
    <row r="35" ht="15">
      <c r="A35" s="3" t="s">
        <v>12</v>
      </c>
    </row>
    <row r="36" ht="15">
      <c r="A36" s="3" t="s">
        <v>13</v>
      </c>
    </row>
  </sheetData>
  <printOptions/>
  <pageMargins left="0.75" right="0.75" top="1" bottom="1" header="0.5" footer="0.5"/>
  <pageSetup fitToHeight="1" fitToWidth="1" horizontalDpi="600" verticalDpi="600" orientation="portrait" scale="98" r:id="rId1"/>
  <headerFooter alignWithMargins="0">
    <oddHeader>&amp;LJanuary 2001&amp;RIEEE P802.15 01/005r4</oddHeader>
    <oddFooter>&amp;LSubmission&amp;C&amp;P&amp;RJohn R. Barr, Motorola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0"/>
  <sheetViews>
    <sheetView showGridLines="0" workbookViewId="0" topLeftCell="A1">
      <selection activeCell="C27" sqref="C27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99</v>
      </c>
      <c r="D2" s="2"/>
      <c r="E2" s="2"/>
      <c r="F2" s="2"/>
      <c r="G2" s="2"/>
    </row>
    <row r="3" spans="1:7" ht="15.75">
      <c r="A3" s="2"/>
      <c r="B3" s="2"/>
      <c r="C3" s="10" t="str">
        <f>Monday!C3</f>
        <v>Hyatt Regency, MONTEREY, CA, JAN 15-19, 2001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s="13" customFormat="1" ht="15">
      <c r="A5" s="12">
        <v>8</v>
      </c>
      <c r="B5" s="2" t="s">
        <v>15</v>
      </c>
      <c r="C5" s="12" t="s">
        <v>0</v>
      </c>
      <c r="D5" s="12" t="s">
        <v>1</v>
      </c>
      <c r="E5" s="12" t="s">
        <v>35</v>
      </c>
      <c r="F5" s="4">
        <v>1</v>
      </c>
      <c r="G5" s="5">
        <f>TIME(8,0,0)</f>
        <v>0.3333333333333333</v>
      </c>
    </row>
    <row r="6" spans="1:7" s="13" customFormat="1" ht="15">
      <c r="A6" s="12">
        <v>8.1</v>
      </c>
      <c r="B6" s="2" t="s">
        <v>15</v>
      </c>
      <c r="C6" s="12" t="s">
        <v>70</v>
      </c>
      <c r="D6" s="12" t="s">
        <v>1</v>
      </c>
      <c r="E6" s="12" t="s">
        <v>35</v>
      </c>
      <c r="F6" s="4">
        <v>1</v>
      </c>
      <c r="G6" s="5">
        <f>G5+TIME(0,F5,0)</f>
        <v>0.33402777777777776</v>
      </c>
    </row>
    <row r="7" spans="1:7" ht="15">
      <c r="A7" s="7" t="s">
        <v>117</v>
      </c>
      <c r="B7" s="3" t="s">
        <v>5</v>
      </c>
      <c r="C7" s="6" t="s">
        <v>162</v>
      </c>
      <c r="D7" s="3" t="s">
        <v>1</v>
      </c>
      <c r="E7" s="6" t="s">
        <v>110</v>
      </c>
      <c r="F7" s="4">
        <v>120</v>
      </c>
      <c r="G7" s="5">
        <f>G6+TIME(0,F6,0)</f>
        <v>0.3347222222222222</v>
      </c>
    </row>
    <row r="8" spans="1:7" ht="15">
      <c r="A8" s="7" t="s">
        <v>118</v>
      </c>
      <c r="B8" s="3" t="s">
        <v>4</v>
      </c>
      <c r="C8" s="2" t="s">
        <v>14</v>
      </c>
      <c r="D8" s="3" t="s">
        <v>1</v>
      </c>
      <c r="E8" s="2" t="s">
        <v>35</v>
      </c>
      <c r="F8" s="4">
        <v>1</v>
      </c>
      <c r="G8" s="5">
        <f>G7+TIME(0,F7,0)</f>
        <v>0.4180555555555555</v>
      </c>
    </row>
    <row r="9" spans="1:7" ht="15">
      <c r="A9" s="14"/>
      <c r="B9" s="3"/>
      <c r="C9" s="8"/>
      <c r="D9" s="3"/>
      <c r="E9" s="6"/>
      <c r="F9" s="4"/>
      <c r="G9" s="5"/>
    </row>
    <row r="10" spans="1:7" ht="15">
      <c r="A10" s="7" t="s">
        <v>64</v>
      </c>
      <c r="B10" s="3" t="s">
        <v>15</v>
      </c>
      <c r="C10" s="33" t="s">
        <v>0</v>
      </c>
      <c r="D10" s="3" t="s">
        <v>1</v>
      </c>
      <c r="E10" s="6" t="s">
        <v>35</v>
      </c>
      <c r="F10" s="4">
        <v>1</v>
      </c>
      <c r="G10" s="5">
        <f>TIME(13,0,0)</f>
        <v>0.5416666666666666</v>
      </c>
    </row>
    <row r="11" spans="1:7" ht="15">
      <c r="A11" s="7" t="s">
        <v>74</v>
      </c>
      <c r="B11" s="3" t="s">
        <v>5</v>
      </c>
      <c r="C11" s="2" t="s">
        <v>128</v>
      </c>
      <c r="D11" s="3" t="s">
        <v>1</v>
      </c>
      <c r="E11" s="6" t="s">
        <v>106</v>
      </c>
      <c r="F11" s="4">
        <v>45</v>
      </c>
      <c r="G11" s="5">
        <f aca="true" t="shared" si="0" ref="G11:G21">G10+TIME(0,F10,0)</f>
        <v>0.5423611111111111</v>
      </c>
    </row>
    <row r="12" spans="1:7" ht="15">
      <c r="A12" s="7" t="s">
        <v>119</v>
      </c>
      <c r="B12" s="3" t="s">
        <v>5</v>
      </c>
      <c r="C12" s="6" t="s">
        <v>130</v>
      </c>
      <c r="D12" s="3" t="s">
        <v>1</v>
      </c>
      <c r="E12" s="6" t="s">
        <v>108</v>
      </c>
      <c r="F12" s="4">
        <v>40</v>
      </c>
      <c r="G12" s="5">
        <f t="shared" si="0"/>
        <v>0.5736111111111111</v>
      </c>
    </row>
    <row r="13" spans="1:7" ht="15">
      <c r="A13" s="7" t="s">
        <v>120</v>
      </c>
      <c r="B13" s="3" t="s">
        <v>5</v>
      </c>
      <c r="C13" s="6" t="s">
        <v>131</v>
      </c>
      <c r="D13" s="3" t="s">
        <v>1</v>
      </c>
      <c r="E13" s="6" t="s">
        <v>110</v>
      </c>
      <c r="F13" s="4">
        <v>40</v>
      </c>
      <c r="G13" s="5">
        <f t="shared" si="0"/>
        <v>0.6013888888888889</v>
      </c>
    </row>
    <row r="14" spans="1:7" ht="15">
      <c r="A14" s="7" t="s">
        <v>121</v>
      </c>
      <c r="B14" s="3" t="s">
        <v>4</v>
      </c>
      <c r="C14" s="6" t="s">
        <v>14</v>
      </c>
      <c r="D14" s="3" t="s">
        <v>1</v>
      </c>
      <c r="E14" s="6" t="s">
        <v>35</v>
      </c>
      <c r="F14" s="4">
        <v>1</v>
      </c>
      <c r="G14" s="5">
        <f t="shared" si="0"/>
        <v>0.6291666666666667</v>
      </c>
    </row>
    <row r="15" spans="1:7" ht="15">
      <c r="A15" s="7"/>
      <c r="B15" s="3"/>
      <c r="C15" s="6"/>
      <c r="D15" s="3"/>
      <c r="E15" s="6"/>
      <c r="F15" s="4"/>
      <c r="G15" s="5"/>
    </row>
    <row r="16" spans="1:6" ht="15">
      <c r="A16" s="7"/>
      <c r="B16" s="3"/>
      <c r="C16" s="6"/>
      <c r="D16" s="3"/>
      <c r="E16" s="6"/>
      <c r="F16" s="4"/>
    </row>
    <row r="17" spans="1:7" ht="15">
      <c r="A17" s="7" t="s">
        <v>68</v>
      </c>
      <c r="B17" s="3" t="s">
        <v>15</v>
      </c>
      <c r="C17" s="6" t="s">
        <v>0</v>
      </c>
      <c r="D17" s="3" t="s">
        <v>1</v>
      </c>
      <c r="E17" s="6" t="s">
        <v>35</v>
      </c>
      <c r="F17" s="4">
        <v>1</v>
      </c>
      <c r="G17" s="5">
        <f>TIME(15,30,0)</f>
        <v>0.6458333333333334</v>
      </c>
    </row>
    <row r="18" spans="1:7" ht="15">
      <c r="A18" s="7" t="s">
        <v>122</v>
      </c>
      <c r="B18" s="3" t="s">
        <v>5</v>
      </c>
      <c r="C18" s="2" t="s">
        <v>180</v>
      </c>
      <c r="D18" s="3" t="s">
        <v>1</v>
      </c>
      <c r="E18" s="2" t="s">
        <v>71</v>
      </c>
      <c r="F18" s="4">
        <v>10</v>
      </c>
      <c r="G18" s="5">
        <f t="shared" si="0"/>
        <v>0.6465277777777778</v>
      </c>
    </row>
    <row r="19" spans="1:7" ht="15">
      <c r="A19" s="7" t="s">
        <v>123</v>
      </c>
      <c r="B19" s="3" t="s">
        <v>5</v>
      </c>
      <c r="C19" s="2" t="s">
        <v>179</v>
      </c>
      <c r="D19" s="3" t="s">
        <v>1</v>
      </c>
      <c r="E19" s="2" t="s">
        <v>71</v>
      </c>
      <c r="F19" s="4">
        <v>50</v>
      </c>
      <c r="G19" s="5">
        <f t="shared" si="0"/>
        <v>0.6534722222222222</v>
      </c>
    </row>
    <row r="20" spans="1:9" ht="15">
      <c r="A20" s="7" t="s">
        <v>124</v>
      </c>
      <c r="B20" s="3" t="s">
        <v>5</v>
      </c>
      <c r="C20" s="6" t="s">
        <v>129</v>
      </c>
      <c r="D20" s="3" t="s">
        <v>1</v>
      </c>
      <c r="E20" s="6" t="s">
        <v>35</v>
      </c>
      <c r="F20" s="4">
        <v>60</v>
      </c>
      <c r="G20" s="5">
        <f t="shared" si="0"/>
        <v>0.6881944444444444</v>
      </c>
      <c r="I20" s="15"/>
    </row>
    <row r="21" spans="1:7" ht="15">
      <c r="A21" s="7" t="s">
        <v>132</v>
      </c>
      <c r="B21" s="3" t="s">
        <v>4</v>
      </c>
      <c r="C21" s="6" t="s">
        <v>14</v>
      </c>
      <c r="D21" s="3" t="s">
        <v>1</v>
      </c>
      <c r="E21" s="6" t="s">
        <v>35</v>
      </c>
      <c r="F21" s="4">
        <v>1</v>
      </c>
      <c r="G21" s="5">
        <f t="shared" si="0"/>
        <v>0.7298611111111111</v>
      </c>
    </row>
    <row r="22" spans="1:7" ht="15">
      <c r="A22" s="7"/>
      <c r="B22" s="3"/>
      <c r="C22" s="6"/>
      <c r="D22" s="3"/>
      <c r="E22" s="6"/>
      <c r="F22" s="4"/>
      <c r="G22" s="5"/>
    </row>
    <row r="23" spans="1:7" ht="15">
      <c r="A23" s="7"/>
      <c r="B23" s="3" t="s">
        <v>7</v>
      </c>
      <c r="C23" s="2" t="s">
        <v>8</v>
      </c>
      <c r="D23" s="3"/>
      <c r="E23" s="6"/>
      <c r="F23" s="4"/>
      <c r="G23" s="5"/>
    </row>
    <row r="24" spans="1:7" ht="15">
      <c r="A24" s="7"/>
      <c r="B24" s="2"/>
      <c r="C24" s="2" t="s">
        <v>9</v>
      </c>
      <c r="D24" s="3"/>
      <c r="E24" s="6"/>
      <c r="F24" s="4"/>
      <c r="G24" s="5"/>
    </row>
    <row r="25" spans="1:7" ht="15">
      <c r="A25" s="7" t="s">
        <v>7</v>
      </c>
      <c r="B25" s="2"/>
      <c r="C25" s="2"/>
      <c r="D25" s="3" t="s">
        <v>7</v>
      </c>
      <c r="E25" s="2"/>
      <c r="F25" s="4" t="s">
        <v>7</v>
      </c>
      <c r="G25" s="5" t="s">
        <v>7</v>
      </c>
    </row>
    <row r="26" spans="1:4" ht="15">
      <c r="A26" s="3"/>
      <c r="B26" s="2"/>
      <c r="C26" s="2"/>
      <c r="D26" s="2"/>
    </row>
    <row r="27" spans="1:4" ht="15">
      <c r="A27" s="3" t="s">
        <v>10</v>
      </c>
      <c r="B27" s="2"/>
      <c r="C27" s="2"/>
      <c r="D27" s="2"/>
    </row>
    <row r="28" spans="1:3" ht="15">
      <c r="A28" s="3" t="s">
        <v>11</v>
      </c>
      <c r="B28" s="2"/>
      <c r="C28" s="2"/>
    </row>
    <row r="29" ht="15">
      <c r="A29" s="3" t="s">
        <v>12</v>
      </c>
    </row>
    <row r="30" ht="15">
      <c r="A30" s="3" t="s">
        <v>13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&amp;LJanuary 2001&amp;RIEEE P802.15 01/005r2</oddHeader>
    <oddFooter>&amp;LSubmission&amp;C&amp;P&amp;RJohn R. Barr, Motorola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16"/>
  <sheetViews>
    <sheetView showGridLines="0" workbookViewId="0" topLeftCell="A1">
      <selection activeCell="E16" sqref="E16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100</v>
      </c>
      <c r="D2" s="2"/>
      <c r="E2" s="2"/>
      <c r="F2" s="2"/>
      <c r="G2" s="2"/>
    </row>
    <row r="3" spans="1:7" ht="15.75">
      <c r="A3" s="2"/>
      <c r="B3" s="2"/>
      <c r="C3" s="10" t="str">
        <f>Monday!C3</f>
        <v>Hyatt Regency, MONTEREY, CA, JAN 15-19, 2001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s="13" customFormat="1" ht="15">
      <c r="A5" s="12">
        <v>11</v>
      </c>
      <c r="B5" s="2" t="s">
        <v>15</v>
      </c>
      <c r="C5" s="12" t="s">
        <v>125</v>
      </c>
      <c r="D5" s="12" t="s">
        <v>1</v>
      </c>
      <c r="E5" s="12" t="s">
        <v>126</v>
      </c>
      <c r="F5" s="4">
        <v>120</v>
      </c>
      <c r="G5" s="5">
        <f>TIME(8,0,0)</f>
        <v>0.3333333333333333</v>
      </c>
    </row>
    <row r="6" spans="1:7" ht="15">
      <c r="A6" s="7" t="s">
        <v>127</v>
      </c>
      <c r="B6" s="3" t="s">
        <v>4</v>
      </c>
      <c r="C6" s="6" t="s">
        <v>14</v>
      </c>
      <c r="D6" s="3" t="s">
        <v>1</v>
      </c>
      <c r="E6" s="6" t="s">
        <v>126</v>
      </c>
      <c r="F6" s="4">
        <v>1</v>
      </c>
      <c r="G6" s="5">
        <f>G5+TIME(0,F5,0)</f>
        <v>0.41666666666666663</v>
      </c>
    </row>
    <row r="7" spans="1:7" ht="15">
      <c r="A7" s="7"/>
      <c r="B7" s="3"/>
      <c r="C7" s="6"/>
      <c r="D7" s="3"/>
      <c r="E7" s="6"/>
      <c r="F7" s="4"/>
      <c r="G7" s="5"/>
    </row>
    <row r="8" spans="1:7" ht="15">
      <c r="A8" s="7"/>
      <c r="B8" s="3"/>
      <c r="C8" s="6"/>
      <c r="D8" s="3"/>
      <c r="E8" s="6"/>
      <c r="F8" s="4"/>
      <c r="G8" s="5"/>
    </row>
    <row r="9" spans="1:7" ht="15">
      <c r="A9" s="7"/>
      <c r="B9" s="3" t="s">
        <v>7</v>
      </c>
      <c r="C9" s="2" t="s">
        <v>8</v>
      </c>
      <c r="D9" s="3"/>
      <c r="E9" s="6"/>
      <c r="F9" s="4"/>
      <c r="G9" s="5"/>
    </row>
    <row r="10" spans="1:7" ht="15">
      <c r="A10" s="7"/>
      <c r="B10" s="2"/>
      <c r="C10" s="2" t="s">
        <v>9</v>
      </c>
      <c r="D10" s="3"/>
      <c r="E10" s="6"/>
      <c r="F10" s="4"/>
      <c r="G10" s="5"/>
    </row>
    <row r="11" spans="1:7" ht="15">
      <c r="A11" s="7" t="s">
        <v>7</v>
      </c>
      <c r="B11" s="2"/>
      <c r="C11" s="2"/>
      <c r="D11" s="3" t="s">
        <v>7</v>
      </c>
      <c r="E11" s="2"/>
      <c r="F11" s="4" t="s">
        <v>7</v>
      </c>
      <c r="G11" s="5" t="s">
        <v>7</v>
      </c>
    </row>
    <row r="12" spans="1:4" ht="15">
      <c r="A12" s="3"/>
      <c r="B12" s="2"/>
      <c r="C12" s="2"/>
      <c r="D12" s="2"/>
    </row>
    <row r="13" spans="1:4" ht="15">
      <c r="A13" s="3" t="s">
        <v>10</v>
      </c>
      <c r="B13" s="2"/>
      <c r="C13" s="2"/>
      <c r="D13" s="2"/>
    </row>
    <row r="14" spans="1:3" ht="15">
      <c r="A14" s="3" t="s">
        <v>11</v>
      </c>
      <c r="B14" s="2"/>
      <c r="C14" s="2"/>
    </row>
    <row r="15" ht="15">
      <c r="A15" s="3" t="s">
        <v>12</v>
      </c>
    </row>
    <row r="16" ht="15">
      <c r="A16" s="3" t="s">
        <v>13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&amp;LJanuary 2001&amp;RIEEE P802.15 01/005r0</oddHeader>
    <oddFooter>&amp;LSubmission&amp;C&amp;P&amp;RJohn R. Barr, Motorola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Agenda Jan01</dc:subject>
  <dc:creator>John R. Barr</dc:creator>
  <cp:keywords/>
  <dc:description/>
  <cp:lastModifiedBy>John R. Barr</cp:lastModifiedBy>
  <cp:lastPrinted>2000-12-11T15:52:03Z</cp:lastPrinted>
  <dcterms:created xsi:type="dcterms:W3CDTF">1999-06-01T20:16:59Z</dcterms:created>
  <dcterms:modified xsi:type="dcterms:W3CDTF">2001-01-15T22:49:29Z</dcterms:modified>
  <cp:category/>
  <cp:version/>
  <cp:contentType/>
  <cp:contentStatus/>
</cp:coreProperties>
</file>