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0"/>
  </bookViews>
  <sheets>
    <sheet name="Cover" sheetId="1" r:id="rId1"/>
    <sheet name="Issues List" sheetId="2" r:id="rId2"/>
    <sheet name="Sheet2" sheetId="3" r:id="rId3"/>
    <sheet name="Sheet3" sheetId="4" r:id="rId4"/>
  </sheets>
  <definedNames>
    <definedName name="aDIFSTIME">#REF!</definedName>
    <definedName name="Fa">#REF!</definedName>
    <definedName name="Fc">#REF!</definedName>
    <definedName name="Fd">#REF!</definedName>
    <definedName name="Fe">#REF!</definedName>
    <definedName name="Fi">#REF!</definedName>
    <definedName name="MacPayLd_Time">#REF!</definedName>
    <definedName name="MacProtocol_HdrOvrHdTime">#REF!</definedName>
    <definedName name="Nat">#REF!</definedName>
    <definedName name="Nda">#REF!</definedName>
    <definedName name="Ndi">#REF!</definedName>
    <definedName name="Nmc">#REF!</definedName>
    <definedName name="Noi">#REF!</definedName>
    <definedName name="RxTx">#REF!</definedName>
    <definedName name="Tdi">#REF!</definedName>
    <definedName name="Ti">#REF!</definedName>
    <definedName name="TMIA">#REF!</definedName>
    <definedName name="TMMA">#REF!</definedName>
    <definedName name="Tp">#REF!</definedName>
  </definedNames>
  <calcPr fullCalcOnLoad="1"/>
</workbook>
</file>

<file path=xl/sharedStrings.xml><?xml version="1.0" encoding="utf-8"?>
<sst xmlns="http://schemas.openxmlformats.org/spreadsheetml/2006/main" count="287" uniqueCount="152">
  <si>
    <t>Description</t>
  </si>
  <si>
    <t>Commenter</t>
  </si>
  <si>
    <t>Assigned to</t>
  </si>
  <si>
    <t>Status</t>
  </si>
  <si>
    <t>Disposition</t>
  </si>
  <si>
    <t xml:space="preserve"> TxRx and RxTx turnaround time.</t>
  </si>
  <si>
    <t>Should destination and source addresses be in the PLCP header?</t>
  </si>
  <si>
    <t>Header coding?</t>
  </si>
  <si>
    <t xml:space="preserve">What is the need for protection on signal and service fields?  </t>
  </si>
  <si>
    <t>R. Roberts</t>
  </si>
  <si>
    <t>CCA definition?</t>
  </si>
  <si>
    <t>Is RSSI needed, what is the definition?</t>
  </si>
  <si>
    <t>Should the symbol clock be synchronized with carrier clock?</t>
  </si>
  <si>
    <t>Are the PLCP and MAC headers separate?</t>
  </si>
  <si>
    <t>J. Gilb, R. Gubbi</t>
  </si>
  <si>
    <t>Resolved</t>
  </si>
  <si>
    <t>The PLCP and MAC headers are generated separately but FEC encoded and error checked together</t>
  </si>
  <si>
    <t>Legend</t>
  </si>
  <si>
    <t>Assigned to someone, resolution in progress</t>
  </si>
  <si>
    <t>Issue is resolved</t>
  </si>
  <si>
    <t>Not assigned</t>
  </si>
  <si>
    <t>Link quality assessment technique?</t>
  </si>
  <si>
    <t>How to resolve rate negotiation changes?</t>
  </si>
  <si>
    <t xml:space="preserve">Channelization? </t>
  </si>
  <si>
    <t>S. Ling</t>
  </si>
  <si>
    <t xml:space="preserve">Out of band performance?  </t>
  </si>
  <si>
    <t>J. Gilb</t>
  </si>
  <si>
    <t>Service field (do we need it)?</t>
  </si>
  <si>
    <t>Maximum packet length?</t>
  </si>
  <si>
    <t>Adaptive channel assignments?</t>
  </si>
  <si>
    <t>Channel hop time?</t>
  </si>
  <si>
    <t>Padding required in coding?</t>
  </si>
  <si>
    <t>Need minimum packet size?</t>
  </si>
  <si>
    <t>Whitener?</t>
  </si>
  <si>
    <t>Coexistence with other wireless devices in support of PAR?</t>
  </si>
  <si>
    <t>Jamming margin?</t>
  </si>
  <si>
    <t>Intermodulation requirements</t>
  </si>
  <si>
    <t>Assigned</t>
  </si>
  <si>
    <t>Rx sensitivity (number and definition)?</t>
  </si>
  <si>
    <t>Error rate criterion?</t>
  </si>
  <si>
    <t>Modulation accuracy?</t>
  </si>
  <si>
    <t>W. Music</t>
  </si>
  <si>
    <t>Documents IEEE802.15-01/069r2 and IEEE802.15-01/072r2</t>
  </si>
  <si>
    <t>Not specified in the standard, reference document IEEE802.15-01/072r2</t>
  </si>
  <si>
    <t>J. Barr</t>
  </si>
  <si>
    <t>Slot for sending:  what are problems with allowing peer to peer selecting data rate?</t>
  </si>
  <si>
    <t>A. Heberling, R. Gubbi, P. Kinney</t>
  </si>
  <si>
    <t>Numbers found in draft v02, reference documents IEEE802.15-01/072r2, IEEE802.15-01/027r1, IEEE802.15-01/011r0</t>
  </si>
  <si>
    <t>Reference documents IEEE802.15-01/027r1, IEEE802.15-01/011r0</t>
  </si>
  <si>
    <t>J. Karaoguz</t>
  </si>
  <si>
    <t>P. Kinney</t>
  </si>
  <si>
    <t>M. Nafie</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</si>
  <si>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</si>
  <si>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</si>
  <si>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</si>
  <si>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</si>
  <si>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</si>
  <si>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</si>
  <si>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</si>
  <si>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</si>
  <si>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</si>
  <si>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</si>
  <si>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</si>
  <si>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</si>
  <si>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</si>
  <si>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</si>
  <si>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[James P. K. Gilb]</t>
  </si>
  <si>
    <t>[Mobilian]</t>
  </si>
  <si>
    <t>Fax: [ (858)-217-2301  ]</t>
  </si>
  <si>
    <t>Voice: [(858)-217-2201]</t>
  </si>
  <si>
    <t>[11031 Via Frontera, Suite C]</t>
  </si>
  <si>
    <t>E-mail: [jgilb@mobilian.com ]</t>
  </si>
  <si>
    <t>[ San Diego, CA 92129 ]</t>
  </si>
  <si>
    <t>[List of issues and their resolution for the PHY layer of the 802.15.3 draft standard ]</t>
  </si>
  <si>
    <t>[Track issues and resolution]</t>
  </si>
  <si>
    <t>February 2001</t>
  </si>
  <si>
    <t>TG3 PHY Issues List</t>
  </si>
  <si>
    <t>This is a summary of the issues in the PHY layer and the status of their resolution.  Reference document is 01011r0P802-15_TG3-minutes-from-Monterey.doc</t>
  </si>
  <si>
    <t>TX Power</t>
  </si>
  <si>
    <t>TX PSD</t>
  </si>
  <si>
    <t>Number</t>
  </si>
  <si>
    <t>Temperature range for compliance</t>
  </si>
  <si>
    <t>No lower limit, upper limit is determined by appropriate regulatory body ala 802.11b, 18.4.7.1</t>
  </si>
  <si>
    <t>Reference document IEEE802.15-01/069r3</t>
  </si>
  <si>
    <t>Signal and service fields are part of the header and FEC'ed</t>
  </si>
  <si>
    <t>J. Allen</t>
  </si>
  <si>
    <t>Transferred to MAC issues list on March 6, 2001</t>
  </si>
  <si>
    <t>Set at 10 us, reference document 00000D02P802-15-3</t>
  </si>
  <si>
    <t>2 symbol tail only, can have any number of bits but must pad to symbol boundry, use all zeros, (5,4,3,2), reference document 00000D02P802-15-3</t>
  </si>
  <si>
    <t>SA and DA are in the MAC header, reference document00000D02P802-15-3</t>
  </si>
  <si>
    <t>PHY PIB?</t>
  </si>
  <si>
    <t>Adopted 0-40 C, need to add to draft standard</t>
  </si>
  <si>
    <t>Measurement method and numbers adopted, reference document IEEE802.15-01/090r2</t>
  </si>
  <si>
    <t>Other</t>
  </si>
  <si>
    <t>Totals</t>
  </si>
  <si>
    <t>B. Shvodian</t>
  </si>
  <si>
    <t>A. Heberling</t>
  </si>
  <si>
    <t>It turns out there is no need to pass the MAC header via the TXVECTOR, hardware design team feels confident that the CRC can be calculated and inserted real-time.</t>
  </si>
  <si>
    <t>It turns out there is no need to pass the MAC header via the RXVECTOR, hardware design team feels confident that the CRC can be calculated and inserted real-time.</t>
  </si>
  <si>
    <t>PHY-RXSTART.request … RXVECTOR: Should the RXVECTOR pass the DA (destination address) and the SA (source address).</t>
  </si>
  <si>
    <t>PHY-TXSTART.request … TXVECTOR: Should the TXVECTOR pass the DA (destination address) and the SA (source address).</t>
  </si>
  <si>
    <t>PHY-CCARESET.xxxxxx: Is this needed?</t>
  </si>
  <si>
    <t>PHY-CCA.indication: Need to work out policy for this usage.</t>
  </si>
  <si>
    <t>PLME-RESET.request: What are the defaults</t>
  </si>
  <si>
    <t>PLME-TESTMODE.request: Missing DATA_TYPE parameter.</t>
  </si>
  <si>
    <t>Add it to parameter list, should go out in either v0.3 or v0.4</t>
  </si>
  <si>
    <t>PLME-TESTMODE.request: What is the depth of loopback, similar to 15.1?</t>
  </si>
  <si>
    <t>PLME Power Management: What is the PHY management policy, no PLME primitives defined</t>
  </si>
  <si>
    <t>PhyPib_RegDomainsSupported: How do we enumerate these?</t>
  </si>
  <si>
    <t>PhyPib_MaxDataRate: Delete?  Appears unnecessary</t>
  </si>
  <si>
    <t>PhyPib_MinDataRate: Delete?  Appears unnecessary</t>
  </si>
  <si>
    <t>PhyPib_DataRateStepSize:  Not appropriate for data rates that are not equally spaced.</t>
  </si>
  <si>
    <t>Replace with PhyPib_DataRateVector … index into vector that returns a list of data rates.</t>
  </si>
  <si>
    <t xml:space="preserve">PhyPib_CurrentDataRate: Should this be reported instead in MAC PIB?  Can this be reported on a per packet basis?  Is this the only point where the SME can set/read the data rate? </t>
  </si>
  <si>
    <t>PhyPib_CurrentPowerLevel: Can this be done on a per packet basis by the SME?</t>
  </si>
  <si>
    <t>PhyPib RX RSSI Group: Revisit policy on using the RSSI in the CAP.</t>
  </si>
  <si>
    <t>PhyPib_CCAModesSupported: How many modes will 15.3 have?</t>
  </si>
  <si>
    <t>Ranging Support Group: Ranging is in the evaluation document but there is nothing in the PHY PIB that reflects this … is this an issue?</t>
  </si>
  <si>
    <t>Change to channel switch time 224 us, reference document 00000D03P802-15-3</t>
  </si>
  <si>
    <t>First proposals accepted, reference document 00000d03P802-15-3, other problems tracked separately</t>
  </si>
  <si>
    <t>Set at 1514 bytes maximum, pass to MAC committee for comment, MAC committee wants 2048 byte packet, 2048 OK, but note that the MAC should reduce packet size if PER goes to high.</t>
  </si>
  <si>
    <t>None required, minimum is FCS</t>
  </si>
  <si>
    <t>Ranging group has been added, reference document 00000d04P802-15-3</t>
  </si>
  <si>
    <t>J. Gilb and J. Karaoguz</t>
  </si>
  <si>
    <t>Now issue 3 above.</t>
  </si>
  <si>
    <t>Unnecessary, deleted since there is only one base rate</t>
  </si>
  <si>
    <t>Currently there will only be one defined, will be put in document 00000d05P802-15-3</t>
  </si>
  <si>
    <t>The current draft, 00000d04P802-15-3, provides this capability, closed per email from Mohammed.</t>
  </si>
  <si>
    <t>[May 16, 2001]</t>
  </si>
  <si>
    <t>Should we support a lower speed mode (e.g. BPSK at 11 Mb/s) for 3 dB SNR improvement?</t>
  </si>
  <si>
    <t>J. Allen, J Karaoguz</t>
  </si>
  <si>
    <t>IEEE P802.15.3-01/122r6</t>
  </si>
  <si>
    <t>Updated values, reference document 00000D05P802-15-3</t>
  </si>
  <si>
    <t>After further analysis, no FEC is required.  Leaving it out reduces overhead, reference document 00000D05P802-15-3, 11.4.2</t>
  </si>
  <si>
    <t>Based on energy detection, reference document 00000D05P802-15-3, 11.6.5</t>
  </si>
  <si>
    <t>Add Link Quality Indicator (LQI) based on SNR, RSSI measured from max RX signal level.  Reference document 00000D05P802-15-3, 11.6.6 and 11.6.7</t>
  </si>
  <si>
    <t>Description is similar to 802.11a, reference document 00000D05P802-15-3, 11.5.6</t>
  </si>
  <si>
    <t>Yes it is required, we use it for scrambler seed, frame data rate and number of bytes in the frame body, reference document 00000D05P802-15-3, 11.4.4</t>
  </si>
  <si>
    <t>Verified polynomial, seed source is defined, reference document 00000D05P802-15-3, 11.4.3</t>
  </si>
  <si>
    <t>Symbol rate, channel occupancy, channel spacing are designed for coexistence with 802.11, reference 00000D05P802-15-3, clause 11</t>
  </si>
  <si>
    <t>Add 11 Mb/s un-coded BPSK mode as a fall back, it used QPSK CAZAC and headers, reference document 00000D05P802-15-3, various sub-clauses in clause 11</t>
  </si>
  <si>
    <t>PHY "nap" command (PHY-RXNAP.xxxxx): How does the RX go to sleep if the incoming packet is not for this station?</t>
  </si>
  <si>
    <t>Will be PHY-RXEND.xxxxx, reference document 00000D05P802-15-3, 6.8.4.14, 6.8.4.15, 6.8.4.16</t>
  </si>
  <si>
    <t>The default is that the PHY resets its state machines and goes into its off state.  Reference document 00000D05P802-15-3, 6.4.1</t>
  </si>
  <si>
    <t>No and Yes, change the CCA commands to be PHY-CCA.request, .confirm, .start and .end, reference document P802.15-01/323r1</t>
  </si>
  <si>
    <t>Changed to PHY-CCA.request and PHY-CCA.confirm, reference document P802.15-01/323r1</t>
  </si>
  <si>
    <t>RSSI is defined for the PHY, but is not "used" in the CAP.  CCA is used for access in the CAP, RSSI can be requested with the appropriate frame and is defined for the 2.4 GHz PHY, reference document 00000D05P802-15-3, 8.2.2, 11.6.5, 11.6.6</t>
  </si>
  <si>
    <t>The SME can set the TX power level for each packet with the PHY-TX.start command, reference document 00000DP802-15-3, 6.8.4.4</t>
  </si>
  <si>
    <t>No loopback at the PHY level or at the MAC level</t>
  </si>
  <si>
    <t>Will be defined in the System ammendements with input from document P802.15-01/323r1</t>
  </si>
  <si>
    <t>Adopt 802.11a and 802.11, will go into system ammendements</t>
  </si>
  <si>
    <t>No, the MLME-PLME interface allows the MAC to have access to this information, reference document 00000D05P802-15-3, 6.1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</si>
</sst>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E+00"/>
    <numFmt numFmtId="168" formatCode="0.0000%"/>
    <numFmt numFmtId="169" formatCode="0.000E+00"/>
    <numFmt numFmtId="170" formatCode="0.0E+00"/>
    <numFmt numFmtId="171" formatCode="0.0"/>
    <numFmt numFmtId="172" formatCode="0.0%"/>
  </numFmts>
  <fonts count="5">
    <font>
      <sz val="10"/>
      <name val="Arial"/>
      <family val="0"/>
    </font>
    <font>
      <b/>
      <sz val="12"/>
      <name val="Times New Roman"/>
      <family val="1"/>
    </font>
    <font>
      <sz val="20"/>
      <name val="Times New Roman"/>
      <family val="1"/>
    </font>
    <font>
      <b/>
      <sz val="14"/>
      <name val="Times New Roman"/>
      <family val="1"/>
    </font>
    <font>
      <sz val="12"/>
      <name val="Times New Roman"/>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1" xfId="0" applyFont="1" applyBorder="1" applyAlignment="1">
      <alignment wrapText="1"/>
    </xf>
    <xf numFmtId="0" fontId="0" fillId="0" borderId="0" xfId="0" applyAlignment="1">
      <alignment vertical="top" wrapText="1"/>
    </xf>
    <xf numFmtId="0" fontId="0" fillId="0" borderId="0" xfId="0" applyBorder="1" applyAlignment="1">
      <alignment/>
    </xf>
    <xf numFmtId="0" fontId="1" fillId="0" borderId="0" xfId="0" applyNumberFormat="1" applyFont="1" applyAlignment="1" quotePrefix="1">
      <alignment horizontal="left"/>
    </xf>
    <xf numFmtId="0" fontId="2" fillId="0" borderId="0" xfId="0" applyFont="1" applyAlignment="1">
      <alignment/>
    </xf>
    <xf numFmtId="0" fontId="1" fillId="0" borderId="0" xfId="0" applyFont="1" applyAlignment="1">
      <alignment horizontal="righ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0" fillId="0" borderId="1" xfId="0" applyBorder="1" applyAlignment="1">
      <alignment/>
    </xf>
    <xf numFmtId="0" fontId="0" fillId="2" borderId="1" xfId="0" applyFill="1" applyBorder="1" applyAlignment="1">
      <alignment vertical="top"/>
    </xf>
    <xf numFmtId="0" fontId="0" fillId="2" borderId="1" xfId="0" applyFont="1" applyFill="1" applyBorder="1" applyAlignment="1">
      <alignment vertical="top" wrapText="1"/>
    </xf>
    <xf numFmtId="49" fontId="0" fillId="2" borderId="1" xfId="0" applyNumberFormat="1" applyFont="1" applyFill="1" applyBorder="1" applyAlignment="1">
      <alignment horizontal="left" vertical="top" wrapText="1"/>
    </xf>
    <xf numFmtId="0" fontId="0" fillId="2" borderId="1" xfId="0" applyFont="1" applyFill="1" applyBorder="1" applyAlignment="1">
      <alignment/>
    </xf>
    <xf numFmtId="0" fontId="0" fillId="3" borderId="1" xfId="0" applyFont="1" applyFill="1" applyBorder="1" applyAlignment="1">
      <alignment/>
    </xf>
    <xf numFmtId="0" fontId="0" fillId="4" borderId="1" xfId="0" applyFont="1" applyFill="1" applyBorder="1" applyAlignment="1">
      <alignment/>
    </xf>
    <xf numFmtId="0" fontId="0" fillId="0" borderId="1" xfId="0" applyFont="1" applyBorder="1" applyAlignment="1">
      <alignment/>
    </xf>
    <xf numFmtId="0" fontId="0" fillId="0" borderId="3" xfId="0" applyFont="1" applyFill="1" applyBorder="1" applyAlignment="1">
      <alignment wrapText="1"/>
    </xf>
    <xf numFmtId="0" fontId="0" fillId="2" borderId="1" xfId="0" applyFill="1" applyBorder="1" applyAlignment="1">
      <alignment/>
    </xf>
    <xf numFmtId="0" fontId="0" fillId="2" borderId="2" xfId="0" applyFill="1" applyBorder="1" applyAlignment="1">
      <alignment vertical="top"/>
    </xf>
    <xf numFmtId="0" fontId="0" fillId="2" borderId="2" xfId="0" applyFont="1" applyFill="1" applyBorder="1" applyAlignment="1">
      <alignment vertical="top" wrapText="1"/>
    </xf>
    <xf numFmtId="49" fontId="0" fillId="2" borderId="2" xfId="0" applyNumberFormat="1" applyFont="1" applyFill="1" applyBorder="1" applyAlignment="1">
      <alignment horizontal="left" vertical="top" wrapText="1"/>
    </xf>
    <xf numFmtId="0" fontId="0" fillId="2" borderId="1" xfId="0" applyFill="1" applyBorder="1" applyAlignment="1">
      <alignment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D1" sqref="D1"/>
    </sheetView>
  </sheetViews>
  <sheetFormatPr defaultColWidth="9.140625" defaultRowHeight="12.75"/>
  <cols>
    <col min="2" max="2" width="15.421875" style="0" customWidth="1"/>
    <col min="3" max="3" width="43.7109375" style="0" customWidth="1"/>
    <col min="4" max="4" width="27.7109375" style="0" customWidth="1"/>
  </cols>
  <sheetData>
    <row r="1" spans="1:10" ht="26.25">
      <c r="A1" s="5"/>
      <c r="B1" s="6" t="s">
        <v>75</v>
      </c>
      <c r="C1" s="7"/>
      <c r="D1" s="8" t="s">
        <v>131</v>
      </c>
      <c r="F1" s="5"/>
      <c r="G1" s="5"/>
      <c r="H1" s="5"/>
      <c r="I1" s="5"/>
      <c r="J1" s="5"/>
    </row>
    <row r="2" spans="1:10" ht="12.75">
      <c r="A2" s="5"/>
      <c r="F2" s="5"/>
      <c r="G2" s="5"/>
      <c r="H2" s="5"/>
      <c r="I2" s="5"/>
      <c r="J2" s="5"/>
    </row>
    <row r="3" spans="1:10" ht="18.75">
      <c r="A3" s="5"/>
      <c r="B3" s="29" t="s">
        <v>52</v>
      </c>
      <c r="C3" s="30"/>
      <c r="D3" s="31"/>
      <c r="F3" s="5"/>
      <c r="G3" s="5"/>
      <c r="H3" s="5"/>
      <c r="I3" s="5"/>
      <c r="J3" s="5"/>
    </row>
    <row r="4" spans="1:10" ht="18.75" customHeight="1">
      <c r="A4" s="5"/>
      <c r="B4" s="32" t="s">
        <v>53</v>
      </c>
      <c r="C4" s="33"/>
      <c r="D4" s="34"/>
      <c r="F4" s="5"/>
      <c r="G4" s="5"/>
      <c r="H4" s="5"/>
      <c r="I4" s="5"/>
      <c r="J4" s="5"/>
    </row>
    <row r="5" spans="1:10" ht="15.75">
      <c r="A5" s="5"/>
      <c r="B5" s="12" t="s">
        <v>54</v>
      </c>
      <c r="C5" s="42" t="s">
        <v>55</v>
      </c>
      <c r="D5" s="43"/>
      <c r="F5" s="5"/>
      <c r="G5" s="5"/>
      <c r="H5" s="5"/>
      <c r="I5" s="5"/>
      <c r="J5" s="5"/>
    </row>
    <row r="6" spans="1:10" ht="38.25" customHeight="1">
      <c r="A6" s="5"/>
      <c r="B6" s="9" t="s">
        <v>56</v>
      </c>
      <c r="C6" s="44" t="s">
        <v>76</v>
      </c>
      <c r="D6" s="44"/>
      <c r="F6" s="5"/>
      <c r="G6" s="5"/>
      <c r="H6" s="5"/>
      <c r="I6" s="5"/>
      <c r="J6" s="5"/>
    </row>
    <row r="7" spans="1:10" ht="15.75">
      <c r="A7" s="5"/>
      <c r="B7" s="9" t="s">
        <v>57</v>
      </c>
      <c r="C7" s="45" t="s">
        <v>128</v>
      </c>
      <c r="D7" s="45"/>
      <c r="F7" s="5"/>
      <c r="G7" s="5"/>
      <c r="H7" s="5"/>
      <c r="I7" s="5"/>
      <c r="J7" s="5"/>
    </row>
    <row r="8" spans="1:10" ht="15.75">
      <c r="A8" s="5"/>
      <c r="B8" s="35" t="s">
        <v>58</v>
      </c>
      <c r="C8" s="10" t="s">
        <v>66</v>
      </c>
      <c r="D8" s="10" t="s">
        <v>69</v>
      </c>
      <c r="F8" s="5"/>
      <c r="G8" s="5"/>
      <c r="H8" s="5"/>
      <c r="I8" s="5"/>
      <c r="J8" s="5"/>
    </row>
    <row r="9" spans="1:10" ht="15.75">
      <c r="A9" s="5"/>
      <c r="B9" s="36"/>
      <c r="C9" s="11" t="s">
        <v>67</v>
      </c>
      <c r="D9" s="11" t="s">
        <v>68</v>
      </c>
      <c r="F9" s="5"/>
      <c r="G9" s="5"/>
      <c r="H9" s="5"/>
      <c r="I9" s="5"/>
      <c r="J9" s="5"/>
    </row>
    <row r="10" spans="1:10" ht="15.75">
      <c r="A10" s="5"/>
      <c r="B10" s="36"/>
      <c r="C10" s="11" t="s">
        <v>70</v>
      </c>
      <c r="D10" s="11" t="s">
        <v>71</v>
      </c>
      <c r="F10" s="5"/>
      <c r="G10" s="5"/>
      <c r="H10" s="5"/>
      <c r="I10" s="5"/>
      <c r="J10" s="5"/>
    </row>
    <row r="11" spans="1:10" ht="15.75">
      <c r="A11" s="5"/>
      <c r="B11" s="37"/>
      <c r="C11" s="12" t="s">
        <v>72</v>
      </c>
      <c r="D11" s="13"/>
      <c r="F11" s="5"/>
      <c r="G11" s="5"/>
      <c r="H11" s="5"/>
      <c r="I11" s="5"/>
      <c r="J11" s="5"/>
    </row>
    <row r="12" spans="1:10" ht="15.75" customHeight="1">
      <c r="A12" s="5"/>
      <c r="B12" s="14" t="s">
        <v>59</v>
      </c>
      <c r="C12" s="40"/>
      <c r="D12" s="41"/>
      <c r="F12" s="5"/>
      <c r="G12" s="5"/>
      <c r="H12" s="5"/>
      <c r="I12" s="5"/>
      <c r="J12" s="5"/>
    </row>
    <row r="13" spans="1:10" ht="34.5" customHeight="1">
      <c r="A13" s="5"/>
      <c r="B13" s="9" t="s">
        <v>60</v>
      </c>
      <c r="C13" s="42" t="s">
        <v>73</v>
      </c>
      <c r="D13" s="43"/>
      <c r="F13" s="5"/>
      <c r="G13" s="5"/>
      <c r="H13" s="5"/>
      <c r="I13" s="5"/>
      <c r="J13" s="5"/>
    </row>
    <row r="14" spans="1:10" ht="15.75">
      <c r="A14" s="5"/>
      <c r="B14" s="9" t="s">
        <v>61</v>
      </c>
      <c r="C14" s="38" t="s">
        <v>74</v>
      </c>
      <c r="D14" s="39"/>
      <c r="F14" s="5"/>
      <c r="G14" s="5"/>
      <c r="H14" s="5"/>
      <c r="I14" s="5"/>
      <c r="J14" s="5"/>
    </row>
    <row r="15" spans="1:10" ht="79.5" customHeight="1">
      <c r="A15" s="5"/>
      <c r="B15" s="9" t="s">
        <v>62</v>
      </c>
      <c r="C15" s="38" t="s">
        <v>65</v>
      </c>
      <c r="D15" s="39"/>
      <c r="F15" s="5"/>
      <c r="G15" s="5"/>
      <c r="H15" s="5"/>
      <c r="I15" s="5"/>
      <c r="J15" s="5"/>
    </row>
    <row r="16" spans="1:10" ht="36" customHeight="1">
      <c r="A16" s="5"/>
      <c r="B16" s="9" t="s">
        <v>63</v>
      </c>
      <c r="C16" s="38" t="s">
        <v>64</v>
      </c>
      <c r="D16" s="39"/>
      <c r="F16" s="5"/>
      <c r="G16" s="5"/>
      <c r="H16" s="5"/>
      <c r="I16" s="5"/>
      <c r="J16" s="5"/>
    </row>
  </sheetData>
  <mergeCells count="11">
    <mergeCell ref="C15:D15"/>
    <mergeCell ref="C12:D12"/>
    <mergeCell ref="C16:D16"/>
    <mergeCell ref="C5:D5"/>
    <mergeCell ref="C6:D6"/>
    <mergeCell ref="C7:D7"/>
    <mergeCell ref="C13:D13"/>
    <mergeCell ref="B3:D3"/>
    <mergeCell ref="B4:D4"/>
    <mergeCell ref="B8:B11"/>
    <mergeCell ref="C14:D14"/>
  </mergeCells>
  <printOptions/>
  <pageMargins left="0.75" right="0.75" top="1" bottom="1" header="0.5" footer="0.5"/>
  <pageSetup horizontalDpi="600" verticalDpi="600" orientation="landscape" r:id="rId1"/>
  <headerFooter alignWithMargins="0">
    <oddHeader>&amp;L&amp;D&amp;C01122r3P802-15_TG3-PHY-Issues-List.xls&amp;RPage &amp;P</oddHeader>
    <oddFooter>&amp;RJames P. K. Gilb, Mobilian</oddFooter>
  </headerFooter>
</worksheet>
</file>

<file path=xl/worksheets/sheet2.xml><?xml version="1.0" encoding="utf-8"?>
<worksheet xmlns="http://schemas.openxmlformats.org/spreadsheetml/2006/main" xmlns:r="http://schemas.openxmlformats.org/officeDocument/2006/relationships">
  <dimension ref="A1:I165"/>
  <sheetViews>
    <sheetView workbookViewId="0" topLeftCell="F47">
      <selection activeCell="B49" sqref="B49"/>
    </sheetView>
  </sheetViews>
  <sheetFormatPr defaultColWidth="9.140625" defaultRowHeight="12.75"/>
  <cols>
    <col min="2" max="2" width="37.28125" style="0" customWidth="1"/>
    <col min="3" max="3" width="15.140625" style="0" customWidth="1"/>
    <col min="4" max="4" width="12.421875" style="0" customWidth="1"/>
    <col min="5" max="5" width="16.421875" style="0" customWidth="1"/>
    <col min="6" max="6" width="60.421875" style="0" customWidth="1"/>
  </cols>
  <sheetData>
    <row r="1" spans="2:6" ht="12.75">
      <c r="B1" s="2" t="s">
        <v>77</v>
      </c>
      <c r="C1" s="2"/>
      <c r="D1" s="2"/>
      <c r="E1" s="2"/>
      <c r="F1" s="2"/>
    </row>
    <row r="2" spans="2:6" ht="12.75">
      <c r="B2" s="2"/>
      <c r="C2" s="2"/>
      <c r="D2" s="2"/>
      <c r="E2" s="2"/>
      <c r="F2" s="2"/>
    </row>
    <row r="3" spans="2:6" ht="12.75">
      <c r="B3" s="22" t="s">
        <v>17</v>
      </c>
      <c r="C3" s="2"/>
      <c r="D3" s="2"/>
      <c r="E3" s="2"/>
      <c r="F3" s="2"/>
    </row>
    <row r="4" spans="2:6" ht="12.75">
      <c r="B4" s="19" t="s">
        <v>19</v>
      </c>
      <c r="C4" s="2"/>
      <c r="D4" s="2"/>
      <c r="E4" s="2"/>
      <c r="F4" s="2"/>
    </row>
    <row r="5" spans="2:6" ht="12.75">
      <c r="B5" s="20" t="s">
        <v>18</v>
      </c>
      <c r="C5" s="2"/>
      <c r="D5" s="2"/>
      <c r="E5" s="2"/>
      <c r="F5" s="2"/>
    </row>
    <row r="6" spans="2:6" ht="12.75">
      <c r="B6" s="21" t="s">
        <v>20</v>
      </c>
      <c r="C6" s="2"/>
      <c r="D6" s="2"/>
      <c r="E6" s="2"/>
      <c r="F6" s="2"/>
    </row>
    <row r="7" spans="2:6" ht="12.75">
      <c r="B7" s="2"/>
      <c r="C7" s="2"/>
      <c r="D7" s="2"/>
      <c r="E7" s="2"/>
      <c r="F7" s="2"/>
    </row>
    <row r="8" spans="1:9" ht="12.75">
      <c r="A8" s="15" t="s">
        <v>80</v>
      </c>
      <c r="B8" s="3" t="s">
        <v>0</v>
      </c>
      <c r="C8" s="3" t="s">
        <v>1</v>
      </c>
      <c r="D8" s="3" t="s">
        <v>2</v>
      </c>
      <c r="E8" s="3" t="s">
        <v>3</v>
      </c>
      <c r="F8" s="3" t="s">
        <v>4</v>
      </c>
      <c r="G8" s="23" t="s">
        <v>15</v>
      </c>
      <c r="H8" s="23" t="s">
        <v>37</v>
      </c>
      <c r="I8" s="23" t="s">
        <v>93</v>
      </c>
    </row>
    <row r="9" spans="1:9" ht="25.5">
      <c r="A9" s="16">
        <f>1</f>
        <v>1</v>
      </c>
      <c r="B9" s="17" t="s">
        <v>6</v>
      </c>
      <c r="C9" s="18" t="s">
        <v>50</v>
      </c>
      <c r="D9" s="17" t="s">
        <v>26</v>
      </c>
      <c r="E9" s="17" t="s">
        <v>15</v>
      </c>
      <c r="F9" s="17" t="s">
        <v>89</v>
      </c>
      <c r="G9">
        <f aca="true" t="shared" si="0" ref="G9:G39">IF(E9="Resolved",1,0)</f>
        <v>1</v>
      </c>
      <c r="H9">
        <f aca="true" t="shared" si="1" ref="H9:H39">IF(E9="Assigned",1,0)</f>
        <v>0</v>
      </c>
      <c r="I9">
        <f>IF(G9+H9=0,1,0)</f>
        <v>0</v>
      </c>
    </row>
    <row r="10" spans="1:9" ht="25.5">
      <c r="A10" s="16">
        <f>A9+1</f>
        <v>2</v>
      </c>
      <c r="B10" s="17" t="s">
        <v>10</v>
      </c>
      <c r="C10" s="18" t="s">
        <v>26</v>
      </c>
      <c r="D10" s="17" t="s">
        <v>26</v>
      </c>
      <c r="E10" s="17" t="s">
        <v>15</v>
      </c>
      <c r="F10" s="17" t="s">
        <v>134</v>
      </c>
      <c r="G10">
        <f t="shared" si="0"/>
        <v>1</v>
      </c>
      <c r="H10">
        <f t="shared" si="1"/>
        <v>0</v>
      </c>
      <c r="I10">
        <f aca="true" t="shared" si="2" ref="I10:I39">IF(G10+H10=0,1,0)</f>
        <v>0</v>
      </c>
    </row>
    <row r="11" spans="1:9" ht="38.25">
      <c r="A11" s="16">
        <f aca="true" t="shared" si="3" ref="A11:A37">A10+1</f>
        <v>3</v>
      </c>
      <c r="B11" s="17" t="s">
        <v>11</v>
      </c>
      <c r="C11" s="18" t="s">
        <v>26</v>
      </c>
      <c r="D11" s="17" t="s">
        <v>123</v>
      </c>
      <c r="E11" s="17" t="s">
        <v>15</v>
      </c>
      <c r="F11" s="17" t="s">
        <v>135</v>
      </c>
      <c r="G11">
        <f t="shared" si="0"/>
        <v>1</v>
      </c>
      <c r="H11">
        <f t="shared" si="1"/>
        <v>0</v>
      </c>
      <c r="I11">
        <f t="shared" si="2"/>
        <v>0</v>
      </c>
    </row>
    <row r="12" spans="1:9" ht="12.75">
      <c r="A12" s="16">
        <f t="shared" si="3"/>
        <v>4</v>
      </c>
      <c r="B12" s="17" t="s">
        <v>35</v>
      </c>
      <c r="C12" s="18" t="s">
        <v>26</v>
      </c>
      <c r="D12" s="17" t="s">
        <v>24</v>
      </c>
      <c r="E12" s="17" t="s">
        <v>15</v>
      </c>
      <c r="F12" s="17" t="s">
        <v>132</v>
      </c>
      <c r="G12">
        <f t="shared" si="0"/>
        <v>1</v>
      </c>
      <c r="H12">
        <f t="shared" si="1"/>
        <v>0</v>
      </c>
      <c r="I12">
        <f t="shared" si="2"/>
        <v>0</v>
      </c>
    </row>
    <row r="13" spans="1:9" ht="25.5">
      <c r="A13" s="16">
        <f t="shared" si="3"/>
        <v>5</v>
      </c>
      <c r="B13" s="17" t="s">
        <v>36</v>
      </c>
      <c r="C13" s="18" t="s">
        <v>26</v>
      </c>
      <c r="D13" s="17" t="s">
        <v>26</v>
      </c>
      <c r="E13" s="17" t="s">
        <v>15</v>
      </c>
      <c r="F13" s="17" t="s">
        <v>43</v>
      </c>
      <c r="G13">
        <f t="shared" si="0"/>
        <v>1</v>
      </c>
      <c r="H13">
        <f t="shared" si="1"/>
        <v>0</v>
      </c>
      <c r="I13">
        <f t="shared" si="2"/>
        <v>0</v>
      </c>
    </row>
    <row r="14" spans="1:9" ht="25.5">
      <c r="A14" s="16">
        <f t="shared" si="3"/>
        <v>6</v>
      </c>
      <c r="B14" s="17" t="s">
        <v>38</v>
      </c>
      <c r="C14" s="18" t="s">
        <v>26</v>
      </c>
      <c r="D14" s="17" t="s">
        <v>49</v>
      </c>
      <c r="E14" s="17" t="s">
        <v>15</v>
      </c>
      <c r="F14" s="17" t="s">
        <v>47</v>
      </c>
      <c r="G14">
        <f t="shared" si="0"/>
        <v>1</v>
      </c>
      <c r="H14">
        <f t="shared" si="1"/>
        <v>0</v>
      </c>
      <c r="I14">
        <f t="shared" si="2"/>
        <v>0</v>
      </c>
    </row>
    <row r="15" spans="1:9" ht="25.5">
      <c r="A15" s="16">
        <f t="shared" si="3"/>
        <v>7</v>
      </c>
      <c r="B15" s="17" t="s">
        <v>78</v>
      </c>
      <c r="C15" s="18" t="s">
        <v>26</v>
      </c>
      <c r="D15" s="17" t="s">
        <v>26</v>
      </c>
      <c r="E15" s="17" t="s">
        <v>15</v>
      </c>
      <c r="F15" s="17" t="s">
        <v>82</v>
      </c>
      <c r="G15">
        <f t="shared" si="0"/>
        <v>1</v>
      </c>
      <c r="H15">
        <f t="shared" si="1"/>
        <v>0</v>
      </c>
      <c r="I15">
        <f t="shared" si="2"/>
        <v>0</v>
      </c>
    </row>
    <row r="16" spans="1:9" ht="12.75">
      <c r="A16" s="16">
        <f t="shared" si="3"/>
        <v>8</v>
      </c>
      <c r="B16" s="17" t="s">
        <v>79</v>
      </c>
      <c r="C16" s="18" t="s">
        <v>26</v>
      </c>
      <c r="D16" s="17" t="s">
        <v>24</v>
      </c>
      <c r="E16" s="17" t="s">
        <v>15</v>
      </c>
      <c r="F16" s="17" t="s">
        <v>83</v>
      </c>
      <c r="G16">
        <f t="shared" si="0"/>
        <v>1</v>
      </c>
      <c r="H16">
        <f t="shared" si="1"/>
        <v>0</v>
      </c>
      <c r="I16">
        <f t="shared" si="2"/>
        <v>0</v>
      </c>
    </row>
    <row r="17" spans="1:9" ht="25.5">
      <c r="A17" s="16">
        <f t="shared" si="3"/>
        <v>9</v>
      </c>
      <c r="B17" s="17" t="s">
        <v>40</v>
      </c>
      <c r="C17" s="18" t="s">
        <v>26</v>
      </c>
      <c r="D17" s="17" t="s">
        <v>41</v>
      </c>
      <c r="E17" s="17" t="s">
        <v>15</v>
      </c>
      <c r="F17" s="17" t="s">
        <v>92</v>
      </c>
      <c r="G17">
        <f t="shared" si="0"/>
        <v>1</v>
      </c>
      <c r="H17">
        <f t="shared" si="1"/>
        <v>0</v>
      </c>
      <c r="I17">
        <f t="shared" si="2"/>
        <v>0</v>
      </c>
    </row>
    <row r="18" spans="1:9" ht="12.75">
      <c r="A18" s="16">
        <f t="shared" si="3"/>
        <v>10</v>
      </c>
      <c r="B18" s="17" t="s">
        <v>39</v>
      </c>
      <c r="C18" s="18" t="s">
        <v>26</v>
      </c>
      <c r="D18" s="17" t="s">
        <v>26</v>
      </c>
      <c r="E18" s="17" t="s">
        <v>15</v>
      </c>
      <c r="F18" s="17" t="s">
        <v>48</v>
      </c>
      <c r="G18">
        <f t="shared" si="0"/>
        <v>1</v>
      </c>
      <c r="H18">
        <f t="shared" si="1"/>
        <v>0</v>
      </c>
      <c r="I18">
        <f t="shared" si="2"/>
        <v>0</v>
      </c>
    </row>
    <row r="19" spans="1:9" ht="25.5">
      <c r="A19" s="16">
        <f t="shared" si="3"/>
        <v>11</v>
      </c>
      <c r="B19" s="17" t="s">
        <v>7</v>
      </c>
      <c r="C19" s="18" t="s">
        <v>49</v>
      </c>
      <c r="D19" s="17" t="s">
        <v>49</v>
      </c>
      <c r="E19" s="17" t="s">
        <v>15</v>
      </c>
      <c r="F19" s="17" t="s">
        <v>133</v>
      </c>
      <c r="G19">
        <f t="shared" si="0"/>
        <v>1</v>
      </c>
      <c r="H19">
        <f t="shared" si="1"/>
        <v>0</v>
      </c>
      <c r="I19">
        <f t="shared" si="2"/>
        <v>0</v>
      </c>
    </row>
    <row r="20" spans="1:9" ht="25.5">
      <c r="A20" s="16">
        <f t="shared" si="3"/>
        <v>12</v>
      </c>
      <c r="B20" s="17" t="s">
        <v>90</v>
      </c>
      <c r="C20" s="18" t="s">
        <v>9</v>
      </c>
      <c r="D20" s="17" t="s">
        <v>9</v>
      </c>
      <c r="E20" s="17" t="s">
        <v>15</v>
      </c>
      <c r="F20" s="17" t="s">
        <v>119</v>
      </c>
      <c r="G20">
        <f t="shared" si="0"/>
        <v>1</v>
      </c>
      <c r="H20">
        <f t="shared" si="1"/>
        <v>0</v>
      </c>
      <c r="I20">
        <f t="shared" si="2"/>
        <v>0</v>
      </c>
    </row>
    <row r="21" spans="1:9" ht="25.5">
      <c r="A21" s="16">
        <f t="shared" si="3"/>
        <v>13</v>
      </c>
      <c r="B21" s="17" t="s">
        <v>8</v>
      </c>
      <c r="C21" s="18" t="s">
        <v>9</v>
      </c>
      <c r="D21" s="17" t="s">
        <v>26</v>
      </c>
      <c r="E21" s="17" t="s">
        <v>15</v>
      </c>
      <c r="F21" s="17" t="s">
        <v>84</v>
      </c>
      <c r="G21">
        <f t="shared" si="0"/>
        <v>1</v>
      </c>
      <c r="H21">
        <f t="shared" si="1"/>
        <v>0</v>
      </c>
      <c r="I21">
        <f t="shared" si="2"/>
        <v>0</v>
      </c>
    </row>
    <row r="22" spans="1:9" ht="25.5">
      <c r="A22" s="16">
        <f t="shared" si="3"/>
        <v>14</v>
      </c>
      <c r="B22" s="17" t="s">
        <v>12</v>
      </c>
      <c r="C22" s="18" t="s">
        <v>24</v>
      </c>
      <c r="D22" s="17" t="s">
        <v>24</v>
      </c>
      <c r="E22" s="17" t="s">
        <v>15</v>
      </c>
      <c r="F22" s="17" t="s">
        <v>136</v>
      </c>
      <c r="G22">
        <f t="shared" si="0"/>
        <v>1</v>
      </c>
      <c r="H22">
        <f t="shared" si="1"/>
        <v>0</v>
      </c>
      <c r="I22">
        <f t="shared" si="2"/>
        <v>0</v>
      </c>
    </row>
    <row r="23" spans="1:9" ht="25.5">
      <c r="A23" s="16">
        <f t="shared" si="3"/>
        <v>15</v>
      </c>
      <c r="B23" s="17" t="s">
        <v>13</v>
      </c>
      <c r="C23" s="18" t="s">
        <v>51</v>
      </c>
      <c r="D23" s="17" t="s">
        <v>14</v>
      </c>
      <c r="E23" s="17" t="s">
        <v>15</v>
      </c>
      <c r="F23" s="17" t="s">
        <v>16</v>
      </c>
      <c r="G23">
        <f t="shared" si="0"/>
        <v>1</v>
      </c>
      <c r="H23">
        <f t="shared" si="1"/>
        <v>0</v>
      </c>
      <c r="I23">
        <f t="shared" si="2"/>
        <v>0</v>
      </c>
    </row>
    <row r="24" spans="1:9" ht="12.75">
      <c r="A24" s="16">
        <f t="shared" si="3"/>
        <v>16</v>
      </c>
      <c r="B24" s="17" t="s">
        <v>22</v>
      </c>
      <c r="C24" s="18" t="s">
        <v>49</v>
      </c>
      <c r="D24" s="17" t="s">
        <v>26</v>
      </c>
      <c r="E24" s="17" t="s">
        <v>15</v>
      </c>
      <c r="F24" s="17" t="s">
        <v>86</v>
      </c>
      <c r="G24">
        <f t="shared" si="0"/>
        <v>1</v>
      </c>
      <c r="H24">
        <f t="shared" si="1"/>
        <v>0</v>
      </c>
      <c r="I24">
        <f t="shared" si="2"/>
        <v>0</v>
      </c>
    </row>
    <row r="25" spans="1:9" ht="12.75">
      <c r="A25" s="16">
        <f t="shared" si="3"/>
        <v>17</v>
      </c>
      <c r="B25" s="17" t="s">
        <v>21</v>
      </c>
      <c r="C25" s="18" t="s">
        <v>49</v>
      </c>
      <c r="D25" s="17" t="s">
        <v>49</v>
      </c>
      <c r="E25" s="17" t="s">
        <v>15</v>
      </c>
      <c r="F25" s="17" t="s">
        <v>124</v>
      </c>
      <c r="G25">
        <f t="shared" si="0"/>
        <v>1</v>
      </c>
      <c r="H25">
        <f t="shared" si="1"/>
        <v>0</v>
      </c>
      <c r="I25">
        <f t="shared" si="2"/>
        <v>0</v>
      </c>
    </row>
    <row r="26" spans="1:9" s="4" customFormat="1" ht="15.75" customHeight="1">
      <c r="A26" s="16">
        <f t="shared" si="3"/>
        <v>18</v>
      </c>
      <c r="B26" s="17" t="s">
        <v>23</v>
      </c>
      <c r="C26" s="18" t="s">
        <v>26</v>
      </c>
      <c r="D26" s="17" t="s">
        <v>24</v>
      </c>
      <c r="E26" s="17" t="s">
        <v>15</v>
      </c>
      <c r="F26" s="17" t="s">
        <v>42</v>
      </c>
      <c r="G26">
        <f t="shared" si="0"/>
        <v>1</v>
      </c>
      <c r="H26">
        <f t="shared" si="1"/>
        <v>0</v>
      </c>
      <c r="I26">
        <f t="shared" si="2"/>
        <v>0</v>
      </c>
    </row>
    <row r="27" spans="1:9" ht="25.5">
      <c r="A27" s="16">
        <f t="shared" si="3"/>
        <v>19</v>
      </c>
      <c r="B27" s="17" t="s">
        <v>25</v>
      </c>
      <c r="C27" s="18" t="s">
        <v>26</v>
      </c>
      <c r="D27" s="17" t="s">
        <v>26</v>
      </c>
      <c r="E27" s="17" t="s">
        <v>15</v>
      </c>
      <c r="F27" s="17" t="s">
        <v>43</v>
      </c>
      <c r="G27">
        <f t="shared" si="0"/>
        <v>1</v>
      </c>
      <c r="H27">
        <f t="shared" si="1"/>
        <v>0</v>
      </c>
      <c r="I27">
        <f t="shared" si="2"/>
        <v>0</v>
      </c>
    </row>
    <row r="28" spans="1:9" ht="30" customHeight="1">
      <c r="A28" s="16">
        <f t="shared" si="3"/>
        <v>20</v>
      </c>
      <c r="B28" s="17" t="s">
        <v>27</v>
      </c>
      <c r="C28" s="18" t="s">
        <v>9</v>
      </c>
      <c r="D28" s="17" t="s">
        <v>9</v>
      </c>
      <c r="E28" s="17" t="s">
        <v>15</v>
      </c>
      <c r="F28" s="17" t="s">
        <v>137</v>
      </c>
      <c r="G28">
        <f t="shared" si="0"/>
        <v>1</v>
      </c>
      <c r="H28">
        <f t="shared" si="1"/>
        <v>0</v>
      </c>
      <c r="I28">
        <f t="shared" si="2"/>
        <v>0</v>
      </c>
    </row>
    <row r="29" spans="1:9" ht="12.75">
      <c r="A29" s="16">
        <f t="shared" si="3"/>
        <v>21</v>
      </c>
      <c r="B29" s="17" t="s">
        <v>5</v>
      </c>
      <c r="C29" s="18" t="s">
        <v>50</v>
      </c>
      <c r="D29" s="17" t="s">
        <v>26</v>
      </c>
      <c r="E29" s="17" t="s">
        <v>15</v>
      </c>
      <c r="F29" s="17" t="s">
        <v>87</v>
      </c>
      <c r="G29">
        <f t="shared" si="0"/>
        <v>1</v>
      </c>
      <c r="H29">
        <f t="shared" si="1"/>
        <v>0</v>
      </c>
      <c r="I29">
        <f t="shared" si="2"/>
        <v>0</v>
      </c>
    </row>
    <row r="30" spans="1:9" ht="38.25">
      <c r="A30" s="16">
        <f t="shared" si="3"/>
        <v>22</v>
      </c>
      <c r="B30" s="17" t="s">
        <v>28</v>
      </c>
      <c r="C30" s="18" t="s">
        <v>26</v>
      </c>
      <c r="D30" s="17" t="s">
        <v>26</v>
      </c>
      <c r="E30" s="17" t="s">
        <v>15</v>
      </c>
      <c r="F30" s="17" t="s">
        <v>120</v>
      </c>
      <c r="G30">
        <f t="shared" si="0"/>
        <v>1</v>
      </c>
      <c r="H30">
        <f t="shared" si="1"/>
        <v>0</v>
      </c>
      <c r="I30">
        <f t="shared" si="2"/>
        <v>0</v>
      </c>
    </row>
    <row r="31" spans="1:9" ht="38.25">
      <c r="A31" s="16">
        <f t="shared" si="3"/>
        <v>23</v>
      </c>
      <c r="B31" s="17" t="s">
        <v>45</v>
      </c>
      <c r="C31" s="18" t="s">
        <v>44</v>
      </c>
      <c r="D31" s="17" t="s">
        <v>46</v>
      </c>
      <c r="E31" s="17" t="s">
        <v>15</v>
      </c>
      <c r="F31" s="17" t="s">
        <v>86</v>
      </c>
      <c r="G31">
        <f t="shared" si="0"/>
        <v>1</v>
      </c>
      <c r="H31">
        <f t="shared" si="1"/>
        <v>0</v>
      </c>
      <c r="I31">
        <f t="shared" si="2"/>
        <v>0</v>
      </c>
    </row>
    <row r="32" spans="1:9" ht="25.5">
      <c r="A32" s="16">
        <f t="shared" si="3"/>
        <v>24</v>
      </c>
      <c r="B32" s="17" t="s">
        <v>29</v>
      </c>
      <c r="C32" s="18" t="s">
        <v>51</v>
      </c>
      <c r="D32" s="17" t="s">
        <v>51</v>
      </c>
      <c r="E32" s="17" t="s">
        <v>15</v>
      </c>
      <c r="F32" s="17" t="s">
        <v>127</v>
      </c>
      <c r="G32">
        <f t="shared" si="0"/>
        <v>1</v>
      </c>
      <c r="H32">
        <f t="shared" si="1"/>
        <v>0</v>
      </c>
      <c r="I32">
        <f t="shared" si="2"/>
        <v>0</v>
      </c>
    </row>
    <row r="33" spans="1:9" ht="25.5">
      <c r="A33" s="16">
        <f t="shared" si="3"/>
        <v>25</v>
      </c>
      <c r="B33" s="17" t="s">
        <v>30</v>
      </c>
      <c r="C33" s="18" t="s">
        <v>26</v>
      </c>
      <c r="D33" s="17" t="s">
        <v>26</v>
      </c>
      <c r="E33" s="17" t="s">
        <v>15</v>
      </c>
      <c r="F33" s="17" t="s">
        <v>118</v>
      </c>
      <c r="G33">
        <f t="shared" si="0"/>
        <v>1</v>
      </c>
      <c r="H33">
        <f t="shared" si="1"/>
        <v>0</v>
      </c>
      <c r="I33">
        <f t="shared" si="2"/>
        <v>0</v>
      </c>
    </row>
    <row r="34" spans="1:9" ht="12.75">
      <c r="A34" s="16">
        <f t="shared" si="3"/>
        <v>26</v>
      </c>
      <c r="B34" s="17" t="s">
        <v>32</v>
      </c>
      <c r="C34" s="18" t="s">
        <v>95</v>
      </c>
      <c r="D34" s="17" t="s">
        <v>95</v>
      </c>
      <c r="E34" s="17" t="s">
        <v>15</v>
      </c>
      <c r="F34" s="17" t="s">
        <v>121</v>
      </c>
      <c r="G34">
        <f t="shared" si="0"/>
        <v>1</v>
      </c>
      <c r="H34">
        <f t="shared" si="1"/>
        <v>0</v>
      </c>
      <c r="I34">
        <f t="shared" si="2"/>
        <v>0</v>
      </c>
    </row>
    <row r="35" spans="1:9" ht="38.25">
      <c r="A35" s="16">
        <f t="shared" si="3"/>
        <v>27</v>
      </c>
      <c r="B35" s="17" t="s">
        <v>31</v>
      </c>
      <c r="C35" s="18" t="s">
        <v>95</v>
      </c>
      <c r="D35" s="17" t="s">
        <v>49</v>
      </c>
      <c r="E35" s="17" t="s">
        <v>15</v>
      </c>
      <c r="F35" s="17" t="s">
        <v>88</v>
      </c>
      <c r="G35">
        <f t="shared" si="0"/>
        <v>1</v>
      </c>
      <c r="H35">
        <f t="shared" si="1"/>
        <v>0</v>
      </c>
      <c r="I35">
        <f t="shared" si="2"/>
        <v>0</v>
      </c>
    </row>
    <row r="36" spans="1:9" ht="25.5">
      <c r="A36" s="16">
        <f t="shared" si="3"/>
        <v>28</v>
      </c>
      <c r="B36" s="17" t="s">
        <v>33</v>
      </c>
      <c r="C36" s="18" t="s">
        <v>50</v>
      </c>
      <c r="D36" s="17" t="s">
        <v>49</v>
      </c>
      <c r="E36" s="17" t="s">
        <v>15</v>
      </c>
      <c r="F36" s="17" t="s">
        <v>138</v>
      </c>
      <c r="G36">
        <f t="shared" si="0"/>
        <v>1</v>
      </c>
      <c r="H36">
        <f t="shared" si="1"/>
        <v>0</v>
      </c>
      <c r="I36">
        <f t="shared" si="2"/>
        <v>0</v>
      </c>
    </row>
    <row r="37" spans="1:9" ht="25.5">
      <c r="A37" s="16">
        <f t="shared" si="3"/>
        <v>29</v>
      </c>
      <c r="B37" s="17" t="s">
        <v>34</v>
      </c>
      <c r="C37" s="18" t="s">
        <v>44</v>
      </c>
      <c r="D37" s="17" t="s">
        <v>26</v>
      </c>
      <c r="E37" s="17" t="s">
        <v>15</v>
      </c>
      <c r="F37" s="17" t="s">
        <v>139</v>
      </c>
      <c r="G37">
        <f t="shared" si="0"/>
        <v>1</v>
      </c>
      <c r="H37">
        <f t="shared" si="1"/>
        <v>0</v>
      </c>
      <c r="I37">
        <f t="shared" si="2"/>
        <v>0</v>
      </c>
    </row>
    <row r="38" spans="1:9" ht="12.75">
      <c r="A38" s="25">
        <f>A37+1</f>
        <v>30</v>
      </c>
      <c r="B38" s="26" t="s">
        <v>81</v>
      </c>
      <c r="C38" s="27" t="s">
        <v>26</v>
      </c>
      <c r="D38" s="26" t="s">
        <v>85</v>
      </c>
      <c r="E38" s="26" t="s">
        <v>15</v>
      </c>
      <c r="F38" s="26" t="s">
        <v>91</v>
      </c>
      <c r="G38">
        <f t="shared" si="0"/>
        <v>1</v>
      </c>
      <c r="H38">
        <f t="shared" si="1"/>
        <v>0</v>
      </c>
      <c r="I38">
        <f t="shared" si="2"/>
        <v>0</v>
      </c>
    </row>
    <row r="39" spans="1:9" ht="25.5">
      <c r="A39" s="24">
        <f aca="true" t="shared" si="4" ref="A39:A55">A38+1</f>
        <v>31</v>
      </c>
      <c r="B39" s="28" t="s">
        <v>103</v>
      </c>
      <c r="C39" s="28" t="s">
        <v>9</v>
      </c>
      <c r="D39" s="28" t="s">
        <v>26</v>
      </c>
      <c r="E39" s="28" t="s">
        <v>15</v>
      </c>
      <c r="F39" s="28" t="s">
        <v>143</v>
      </c>
      <c r="G39">
        <f t="shared" si="0"/>
        <v>1</v>
      </c>
      <c r="H39">
        <f t="shared" si="1"/>
        <v>0</v>
      </c>
      <c r="I39">
        <f t="shared" si="2"/>
        <v>0</v>
      </c>
    </row>
    <row r="40" spans="1:9" ht="25.5">
      <c r="A40" s="24">
        <f t="shared" si="4"/>
        <v>32</v>
      </c>
      <c r="B40" s="28" t="s">
        <v>104</v>
      </c>
      <c r="C40" s="28" t="s">
        <v>9</v>
      </c>
      <c r="D40" s="28" t="s">
        <v>9</v>
      </c>
      <c r="E40" s="28" t="s">
        <v>15</v>
      </c>
      <c r="F40" s="28" t="s">
        <v>105</v>
      </c>
      <c r="G40">
        <f aca="true" t="shared" si="5" ref="G40:G53">IF(E40="Resolved",1,0)</f>
        <v>1</v>
      </c>
      <c r="H40">
        <f aca="true" t="shared" si="6" ref="H40:H53">IF(E40="Assigned",1,0)</f>
        <v>0</v>
      </c>
      <c r="I40">
        <f aca="true" t="shared" si="7" ref="I40:I53">IF(G40+H40=0,1,0)</f>
        <v>0</v>
      </c>
    </row>
    <row r="41" spans="1:9" ht="25.5">
      <c r="A41" s="24">
        <f t="shared" si="4"/>
        <v>33</v>
      </c>
      <c r="B41" s="28" t="s">
        <v>106</v>
      </c>
      <c r="C41" s="28" t="s">
        <v>9</v>
      </c>
      <c r="D41" s="28" t="s">
        <v>26</v>
      </c>
      <c r="E41" s="28" t="s">
        <v>15</v>
      </c>
      <c r="F41" s="28" t="s">
        <v>148</v>
      </c>
      <c r="G41">
        <f t="shared" si="5"/>
        <v>1</v>
      </c>
      <c r="H41">
        <f t="shared" si="6"/>
        <v>0</v>
      </c>
      <c r="I41">
        <f t="shared" si="7"/>
        <v>0</v>
      </c>
    </row>
    <row r="42" spans="1:9" ht="38.25">
      <c r="A42" s="24">
        <f t="shared" si="4"/>
        <v>34</v>
      </c>
      <c r="B42" s="28" t="s">
        <v>107</v>
      </c>
      <c r="C42" s="28" t="s">
        <v>9</v>
      </c>
      <c r="D42" s="28" t="s">
        <v>26</v>
      </c>
      <c r="E42" s="28" t="s">
        <v>15</v>
      </c>
      <c r="F42" s="28" t="s">
        <v>149</v>
      </c>
      <c r="G42">
        <f t="shared" si="5"/>
        <v>1</v>
      </c>
      <c r="H42">
        <f t="shared" si="6"/>
        <v>0</v>
      </c>
      <c r="I42">
        <f t="shared" si="7"/>
        <v>0</v>
      </c>
    </row>
    <row r="43" spans="1:9" ht="25.5">
      <c r="A43" s="24">
        <f t="shared" si="4"/>
        <v>35</v>
      </c>
      <c r="B43" s="28" t="s">
        <v>108</v>
      </c>
      <c r="C43" s="28" t="s">
        <v>9</v>
      </c>
      <c r="D43" s="28" t="s">
        <v>26</v>
      </c>
      <c r="E43" s="28" t="s">
        <v>15</v>
      </c>
      <c r="F43" s="28" t="s">
        <v>150</v>
      </c>
      <c r="G43">
        <f t="shared" si="5"/>
        <v>1</v>
      </c>
      <c r="H43">
        <f t="shared" si="6"/>
        <v>0</v>
      </c>
      <c r="I43">
        <f t="shared" si="7"/>
        <v>0</v>
      </c>
    </row>
    <row r="44" spans="1:9" ht="25.5">
      <c r="A44" s="24">
        <f t="shared" si="4"/>
        <v>36</v>
      </c>
      <c r="B44" s="28" t="s">
        <v>109</v>
      </c>
      <c r="C44" s="28" t="s">
        <v>9</v>
      </c>
      <c r="D44" s="28" t="s">
        <v>26</v>
      </c>
      <c r="E44" s="28" t="s">
        <v>15</v>
      </c>
      <c r="F44" s="28" t="s">
        <v>125</v>
      </c>
      <c r="G44">
        <f t="shared" si="5"/>
        <v>1</v>
      </c>
      <c r="H44">
        <f t="shared" si="6"/>
        <v>0</v>
      </c>
      <c r="I44">
        <f t="shared" si="7"/>
        <v>0</v>
      </c>
    </row>
    <row r="45" spans="1:9" ht="25.5">
      <c r="A45" s="24">
        <f t="shared" si="4"/>
        <v>37</v>
      </c>
      <c r="B45" s="28" t="s">
        <v>110</v>
      </c>
      <c r="C45" s="28" t="s">
        <v>9</v>
      </c>
      <c r="D45" s="28" t="s">
        <v>26</v>
      </c>
      <c r="E45" s="28" t="s">
        <v>15</v>
      </c>
      <c r="F45" s="28" t="s">
        <v>125</v>
      </c>
      <c r="G45">
        <f t="shared" si="5"/>
        <v>1</v>
      </c>
      <c r="H45">
        <f t="shared" si="6"/>
        <v>0</v>
      </c>
      <c r="I45">
        <f t="shared" si="7"/>
        <v>0</v>
      </c>
    </row>
    <row r="46" spans="1:9" ht="38.25">
      <c r="A46" s="24">
        <f t="shared" si="4"/>
        <v>38</v>
      </c>
      <c r="B46" s="28" t="s">
        <v>111</v>
      </c>
      <c r="C46" s="28" t="s">
        <v>9</v>
      </c>
      <c r="D46" s="28" t="s">
        <v>26</v>
      </c>
      <c r="E46" s="28" t="s">
        <v>15</v>
      </c>
      <c r="F46" s="28" t="s">
        <v>112</v>
      </c>
      <c r="G46">
        <f t="shared" si="5"/>
        <v>1</v>
      </c>
      <c r="H46">
        <f t="shared" si="6"/>
        <v>0</v>
      </c>
      <c r="I46">
        <f t="shared" si="7"/>
        <v>0</v>
      </c>
    </row>
    <row r="47" spans="1:9" ht="63.75">
      <c r="A47" s="24">
        <f t="shared" si="4"/>
        <v>39</v>
      </c>
      <c r="B47" s="28" t="s">
        <v>113</v>
      </c>
      <c r="C47" s="28" t="s">
        <v>9</v>
      </c>
      <c r="D47" s="28" t="s">
        <v>26</v>
      </c>
      <c r="E47" s="28" t="s">
        <v>15</v>
      </c>
      <c r="F47" s="28" t="s">
        <v>151</v>
      </c>
      <c r="G47">
        <f t="shared" si="5"/>
        <v>1</v>
      </c>
      <c r="H47">
        <f t="shared" si="6"/>
        <v>0</v>
      </c>
      <c r="I47">
        <f t="shared" si="7"/>
        <v>0</v>
      </c>
    </row>
    <row r="48" spans="1:9" ht="25.5">
      <c r="A48" s="24">
        <f t="shared" si="4"/>
        <v>40</v>
      </c>
      <c r="B48" s="28" t="s">
        <v>114</v>
      </c>
      <c r="C48" s="28" t="s">
        <v>9</v>
      </c>
      <c r="D48" s="28" t="s">
        <v>26</v>
      </c>
      <c r="E48" s="28" t="s">
        <v>15</v>
      </c>
      <c r="F48" s="28" t="s">
        <v>147</v>
      </c>
      <c r="G48">
        <f t="shared" si="5"/>
        <v>1</v>
      </c>
      <c r="H48">
        <f t="shared" si="6"/>
        <v>0</v>
      </c>
      <c r="I48">
        <f t="shared" si="7"/>
        <v>0</v>
      </c>
    </row>
    <row r="49" spans="1:9" ht="51">
      <c r="A49" s="24">
        <f t="shared" si="4"/>
        <v>41</v>
      </c>
      <c r="B49" s="28" t="s">
        <v>115</v>
      </c>
      <c r="C49" s="28" t="s">
        <v>96</v>
      </c>
      <c r="D49" s="28" t="s">
        <v>96</v>
      </c>
      <c r="E49" s="28" t="s">
        <v>15</v>
      </c>
      <c r="F49" s="28" t="s">
        <v>146</v>
      </c>
      <c r="G49">
        <f t="shared" si="5"/>
        <v>1</v>
      </c>
      <c r="H49">
        <f t="shared" si="6"/>
        <v>0</v>
      </c>
      <c r="I49">
        <f t="shared" si="7"/>
        <v>0</v>
      </c>
    </row>
    <row r="50" spans="1:9" ht="25.5">
      <c r="A50" s="24">
        <f t="shared" si="4"/>
        <v>42</v>
      </c>
      <c r="B50" s="28" t="s">
        <v>116</v>
      </c>
      <c r="C50" s="28" t="s">
        <v>9</v>
      </c>
      <c r="D50" s="28" t="s">
        <v>26</v>
      </c>
      <c r="E50" s="28" t="s">
        <v>15</v>
      </c>
      <c r="F50" s="28" t="s">
        <v>126</v>
      </c>
      <c r="G50">
        <f t="shared" si="5"/>
        <v>1</v>
      </c>
      <c r="H50">
        <f t="shared" si="6"/>
        <v>0</v>
      </c>
      <c r="I50">
        <f t="shared" si="7"/>
        <v>0</v>
      </c>
    </row>
    <row r="51" spans="1:9" ht="51">
      <c r="A51" s="24">
        <f t="shared" si="4"/>
        <v>43</v>
      </c>
      <c r="B51" s="28" t="s">
        <v>117</v>
      </c>
      <c r="C51" s="28" t="s">
        <v>9</v>
      </c>
      <c r="D51" s="28" t="s">
        <v>9</v>
      </c>
      <c r="E51" s="28" t="s">
        <v>15</v>
      </c>
      <c r="F51" s="28" t="s">
        <v>122</v>
      </c>
      <c r="G51">
        <f t="shared" si="5"/>
        <v>1</v>
      </c>
      <c r="H51">
        <f t="shared" si="6"/>
        <v>0</v>
      </c>
      <c r="I51">
        <f t="shared" si="7"/>
        <v>0</v>
      </c>
    </row>
    <row r="52" spans="1:9" ht="51">
      <c r="A52" s="24">
        <f t="shared" si="4"/>
        <v>44</v>
      </c>
      <c r="B52" s="28" t="s">
        <v>100</v>
      </c>
      <c r="C52" s="28" t="s">
        <v>95</v>
      </c>
      <c r="D52" s="28" t="s">
        <v>95</v>
      </c>
      <c r="E52" s="28" t="s">
        <v>15</v>
      </c>
      <c r="F52" s="28" t="s">
        <v>97</v>
      </c>
      <c r="G52">
        <f t="shared" si="5"/>
        <v>1</v>
      </c>
      <c r="H52">
        <f t="shared" si="6"/>
        <v>0</v>
      </c>
      <c r="I52">
        <f t="shared" si="7"/>
        <v>0</v>
      </c>
    </row>
    <row r="53" spans="1:9" ht="51">
      <c r="A53" s="24">
        <f t="shared" si="4"/>
        <v>45</v>
      </c>
      <c r="B53" s="28" t="s">
        <v>99</v>
      </c>
      <c r="C53" s="28" t="s">
        <v>95</v>
      </c>
      <c r="D53" s="28" t="s">
        <v>95</v>
      </c>
      <c r="E53" s="28" t="s">
        <v>15</v>
      </c>
      <c r="F53" s="28" t="s">
        <v>98</v>
      </c>
      <c r="G53">
        <f t="shared" si="5"/>
        <v>1</v>
      </c>
      <c r="H53">
        <f t="shared" si="6"/>
        <v>0</v>
      </c>
      <c r="I53">
        <f t="shared" si="7"/>
        <v>0</v>
      </c>
    </row>
    <row r="54" spans="1:9" ht="25.5">
      <c r="A54" s="24">
        <f t="shared" si="4"/>
        <v>46</v>
      </c>
      <c r="B54" s="28" t="s">
        <v>101</v>
      </c>
      <c r="C54" s="28" t="s">
        <v>9</v>
      </c>
      <c r="D54" s="28" t="s">
        <v>26</v>
      </c>
      <c r="E54" s="28" t="s">
        <v>15</v>
      </c>
      <c r="F54" s="28" t="s">
        <v>144</v>
      </c>
      <c r="G54">
        <f>IF(E54="Resolved",1,0)</f>
        <v>1</v>
      </c>
      <c r="H54">
        <f>IF(E54="Assigned",1,0)</f>
        <v>0</v>
      </c>
      <c r="I54">
        <f>IF(G54+H54=0,1,0)</f>
        <v>0</v>
      </c>
    </row>
    <row r="55" spans="1:9" ht="25.5">
      <c r="A55" s="24">
        <f t="shared" si="4"/>
        <v>47</v>
      </c>
      <c r="B55" s="28" t="s">
        <v>102</v>
      </c>
      <c r="C55" s="28" t="s">
        <v>96</v>
      </c>
      <c r="D55" s="28" t="s">
        <v>96</v>
      </c>
      <c r="E55" s="28" t="s">
        <v>15</v>
      </c>
      <c r="F55" s="28" t="s">
        <v>145</v>
      </c>
      <c r="G55">
        <f>IF(E55="Resolved",1,0)</f>
        <v>1</v>
      </c>
      <c r="H55">
        <f>IF(E55="Assigned",1,0)</f>
        <v>0</v>
      </c>
      <c r="I55">
        <f>IF(G55+H55=0,1,0)</f>
        <v>0</v>
      </c>
    </row>
    <row r="56" spans="1:9" ht="39" customHeight="1">
      <c r="A56" s="24">
        <v>50</v>
      </c>
      <c r="B56" s="28" t="s">
        <v>141</v>
      </c>
      <c r="C56" s="24" t="s">
        <v>95</v>
      </c>
      <c r="D56" s="24" t="s">
        <v>26</v>
      </c>
      <c r="E56" s="24" t="s">
        <v>15</v>
      </c>
      <c r="F56" s="28" t="s">
        <v>142</v>
      </c>
      <c r="G56">
        <f>IF(E56="Resolved",1,0)</f>
        <v>1</v>
      </c>
      <c r="H56">
        <f>IF(E56="Assigned",1,0)</f>
        <v>0</v>
      </c>
      <c r="I56">
        <f>IF(G56+H56=0,1,0)</f>
        <v>0</v>
      </c>
    </row>
    <row r="57" spans="1:9" ht="47.25" customHeight="1">
      <c r="A57" s="24">
        <v>49</v>
      </c>
      <c r="B57" s="28" t="s">
        <v>129</v>
      </c>
      <c r="C57" s="24" t="s">
        <v>130</v>
      </c>
      <c r="D57" s="24" t="s">
        <v>26</v>
      </c>
      <c r="E57" s="24" t="s">
        <v>15</v>
      </c>
      <c r="F57" s="28" t="s">
        <v>140</v>
      </c>
      <c r="G57">
        <f>IF(E57="Resolved",1,0)</f>
        <v>1</v>
      </c>
      <c r="H57">
        <f>IF(E57="Assigned",1,0)</f>
        <v>0</v>
      </c>
      <c r="I57">
        <f>IF(G57+H57=0,1,0)</f>
        <v>0</v>
      </c>
    </row>
    <row r="58" spans="2:9" ht="12.75">
      <c r="B58" s="1"/>
      <c r="C58" s="1"/>
      <c r="D58" s="1"/>
      <c r="E58" s="1"/>
      <c r="F58" s="1" t="s">
        <v>94</v>
      </c>
      <c r="G58">
        <f>SUM(G9:G57)</f>
        <v>49</v>
      </c>
      <c r="H58">
        <f>SUM(H9:H57)</f>
        <v>0</v>
      </c>
      <c r="I58">
        <f>SUM(I9:I57)</f>
        <v>0</v>
      </c>
    </row>
    <row r="59" spans="2:6" ht="12.75">
      <c r="B59" s="1"/>
      <c r="C59" s="1"/>
      <c r="D59" s="1"/>
      <c r="E59" s="1"/>
      <c r="F59" s="1"/>
    </row>
    <row r="60" spans="2:6" ht="12.75">
      <c r="B60" s="1"/>
      <c r="C60" s="1"/>
      <c r="D60" s="1"/>
      <c r="E60" s="1"/>
      <c r="F60" s="1"/>
    </row>
    <row r="61" spans="2:6" ht="12.75">
      <c r="B61" s="1"/>
      <c r="C61" s="1"/>
      <c r="D61" s="1"/>
      <c r="E61" s="1"/>
      <c r="F61" s="1"/>
    </row>
    <row r="62" spans="2:6" ht="12.75">
      <c r="B62" s="1"/>
      <c r="C62" s="1"/>
      <c r="D62" s="1"/>
      <c r="E62" s="1"/>
      <c r="F62" s="1"/>
    </row>
    <row r="63" spans="2:6" ht="12.75">
      <c r="B63" s="1"/>
      <c r="C63" s="1"/>
      <c r="D63" s="1"/>
      <c r="E63" s="1"/>
      <c r="F63" s="1"/>
    </row>
    <row r="64" spans="2:6" ht="12.75">
      <c r="B64" s="1"/>
      <c r="C64" s="1"/>
      <c r="D64" s="1"/>
      <c r="E64" s="1"/>
      <c r="F64" s="1"/>
    </row>
    <row r="65" spans="2:6" ht="12.75">
      <c r="B65" s="1"/>
      <c r="C65" s="1"/>
      <c r="D65" s="1"/>
      <c r="E65" s="1"/>
      <c r="F65" s="1"/>
    </row>
    <row r="66" spans="2:6" ht="12.75">
      <c r="B66" s="1"/>
      <c r="C66" s="1"/>
      <c r="D66" s="1"/>
      <c r="E66" s="1"/>
      <c r="F66" s="1"/>
    </row>
    <row r="67" spans="2:6" ht="12.75">
      <c r="B67" s="1"/>
      <c r="C67" s="1"/>
      <c r="D67" s="1"/>
      <c r="E67" s="1"/>
      <c r="F67" s="1"/>
    </row>
    <row r="68" spans="2:6" ht="12.75">
      <c r="B68" s="1"/>
      <c r="C68" s="1"/>
      <c r="D68" s="1"/>
      <c r="E68" s="1"/>
      <c r="F68" s="1"/>
    </row>
    <row r="69" spans="2:6" ht="12.75">
      <c r="B69" s="1"/>
      <c r="C69" s="1"/>
      <c r="D69" s="1"/>
      <c r="E69" s="1"/>
      <c r="F69" s="1"/>
    </row>
    <row r="70" spans="2:6" ht="12.75">
      <c r="B70" s="1"/>
      <c r="C70" s="1"/>
      <c r="D70" s="1"/>
      <c r="E70" s="1"/>
      <c r="F70" s="1"/>
    </row>
    <row r="71" spans="2:6" ht="12.75">
      <c r="B71" s="1"/>
      <c r="C71" s="1"/>
      <c r="D71" s="1"/>
      <c r="E71" s="1"/>
      <c r="F71" s="1"/>
    </row>
    <row r="72" spans="2:6" ht="12.75">
      <c r="B72" s="1"/>
      <c r="C72" s="1"/>
      <c r="D72" s="1"/>
      <c r="E72" s="1"/>
      <c r="F72" s="1"/>
    </row>
    <row r="73" spans="2:6" ht="12.75">
      <c r="B73" s="1"/>
      <c r="C73" s="1"/>
      <c r="D73" s="1"/>
      <c r="E73" s="1"/>
      <c r="F73" s="1"/>
    </row>
    <row r="74" spans="2:6" ht="12.75">
      <c r="B74" s="1"/>
      <c r="C74" s="1"/>
      <c r="D74" s="1"/>
      <c r="E74" s="1"/>
      <c r="F74" s="1"/>
    </row>
    <row r="75" spans="2:6" ht="12.75">
      <c r="B75" s="1"/>
      <c r="C75" s="1"/>
      <c r="D75" s="1"/>
      <c r="E75" s="1"/>
      <c r="F75" s="1"/>
    </row>
    <row r="76" spans="2:6" ht="12.75">
      <c r="B76" s="1"/>
      <c r="C76" s="1"/>
      <c r="D76" s="1"/>
      <c r="E76" s="1"/>
      <c r="F76" s="1"/>
    </row>
    <row r="77" spans="2:6" ht="12.75">
      <c r="B77" s="1"/>
      <c r="C77" s="1"/>
      <c r="D77" s="1"/>
      <c r="E77" s="1"/>
      <c r="F77" s="1"/>
    </row>
    <row r="78" spans="2:6" ht="12.75">
      <c r="B78" s="1"/>
      <c r="C78" s="1"/>
      <c r="D78" s="1"/>
      <c r="E78" s="1"/>
      <c r="F78" s="1"/>
    </row>
    <row r="79" spans="2:6" ht="12.75">
      <c r="B79" s="1"/>
      <c r="C79" s="1"/>
      <c r="D79" s="1"/>
      <c r="E79" s="1"/>
      <c r="F79" s="1"/>
    </row>
    <row r="80" spans="2:6" ht="12.75">
      <c r="B80" s="1"/>
      <c r="C80" s="1"/>
      <c r="D80" s="1"/>
      <c r="E80" s="1"/>
      <c r="F80" s="1"/>
    </row>
    <row r="81" spans="2:6" ht="12.75">
      <c r="B81" s="1"/>
      <c r="C81" s="1"/>
      <c r="D81" s="1"/>
      <c r="E81" s="1"/>
      <c r="F81" s="1"/>
    </row>
    <row r="82" spans="2:6" ht="12.75">
      <c r="B82" s="1"/>
      <c r="C82" s="1"/>
      <c r="D82" s="1"/>
      <c r="E82" s="1"/>
      <c r="F82" s="1"/>
    </row>
    <row r="83" spans="2:6" ht="12.75">
      <c r="B83" s="1"/>
      <c r="C83" s="1"/>
      <c r="D83" s="1"/>
      <c r="E83" s="1"/>
      <c r="F83" s="1"/>
    </row>
    <row r="84" spans="2:6" ht="12.75">
      <c r="B84" s="1"/>
      <c r="C84" s="1"/>
      <c r="D84" s="1"/>
      <c r="E84" s="1"/>
      <c r="F84" s="1"/>
    </row>
    <row r="85" spans="2:6" ht="12.75">
      <c r="B85" s="1"/>
      <c r="C85" s="1"/>
      <c r="D85" s="1"/>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sheetData>
  <printOptions/>
  <pageMargins left="0.75" right="0.75" top="1" bottom="1" header="0.5" footer="0.5"/>
  <pageSetup horizontalDpi="300" verticalDpi="300" orientation="landscape" scale="65" r:id="rId1"/>
  <headerFooter alignWithMargins="0">
    <oddHeader>&amp;L&amp;D&amp;C&amp;F&amp;RPage &amp;P</oddHeader>
    <oddFooter>&amp;RJames P . K. Gilb, Mobilian</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JPKG</dc:creator>
  <cp:keywords/>
  <dc:description/>
  <cp:lastModifiedBy>James P. K. Gilb</cp:lastModifiedBy>
  <cp:lastPrinted>2001-04-25T04:32:05Z</cp:lastPrinted>
  <dcterms:created xsi:type="dcterms:W3CDTF">2001-02-26T04:26:45Z</dcterms:created>
  <dcterms:modified xsi:type="dcterms:W3CDTF">2001-07-12T22:39:03Z</dcterms:modified>
  <cp:category/>
  <cp:version/>
  <cp:contentType/>
  <cp:contentStatus/>
</cp:coreProperties>
</file>