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2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'Monday'!$A$44:$A$66</definedName>
    <definedName name="_Parse_In" localSheetId="5" hidden="1">'Thursday'!$A$27:$A$42</definedName>
    <definedName name="_Parse_In" localSheetId="3" hidden="1">'Tuesday'!$A$41:$A$56</definedName>
    <definedName name="_Parse_Out" localSheetId="2" hidden="1">'Monday'!$A$68</definedName>
    <definedName name="_Parse_Out" localSheetId="5" hidden="1">'Thursday'!$A$44</definedName>
    <definedName name="_Parse_Out" localSheetId="3" hidden="1">'Tuesday'!$A$58</definedName>
    <definedName name="_xlnm.Print_Area" localSheetId="2">'Monday'!$A$1:$G$52</definedName>
    <definedName name="_xlnm.Print_Area" localSheetId="1">'Objectives'!$A$1:$A$9</definedName>
    <definedName name="_xlnm.Print_Area" localSheetId="5">'Thursday'!$A$1:$G$28</definedName>
    <definedName name="_xlnm.Print_Area" localSheetId="3">'Tuesday'!$A$1:$G$42</definedName>
    <definedName name="_xlnm.Print_Area" localSheetId="4">'Wednesday'!$A$1:$G$30</definedName>
    <definedName name="Print_Area_MI" localSheetId="5">'Thursday'!$A$1:$F$19</definedName>
    <definedName name="PRINT_AREA_MI" localSheetId="5">'Thursday'!$A$1:$F$19</definedName>
    <definedName name="Print_Area_MI" localSheetId="3">'Tuesday'!$A$1:$F$39</definedName>
    <definedName name="PRINT_AREA_MI" localSheetId="3">'Tuesday'!$A$1:$F$39</definedName>
    <definedName name="Print_Area_MI">'Monday'!$A$3:$F$38</definedName>
    <definedName name="PRINT_AREA_MI">'Monday'!$A$3:$F$38</definedName>
  </definedNames>
  <calcPr fullCalcOnLoad="1"/>
</workbook>
</file>

<file path=xl/sharedStrings.xml><?xml version="1.0" encoding="utf-8"?>
<sst xmlns="http://schemas.openxmlformats.org/spreadsheetml/2006/main" count="554" uniqueCount="213">
  <si>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</si>
  <si>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</si>
  <si>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</si>
  <si>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</si>
  <si>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</si>
  <si>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</si>
  <si>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</si>
  <si>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</si>
  <si>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</si>
  <si>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</si>
  <si>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</si>
  <si>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</si>
  <si>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</si>
  <si>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</si>
  <si>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</si>
  <si>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</si>
  <si>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</si>
  <si>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</si>
  <si>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</si>
  <si>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</si>
  <si>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</si>
  <si>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</si>
  <si>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</si>
  <si>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</si>
  <si>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</si>
  <si>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</si>
  <si>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</si>
  <si>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</si>
  <si>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</si>
  <si>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</si>
  <si>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</si>
  <si>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</si>
  <si>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</si>
  <si>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</si>
  <si>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</si>
  <si>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</si>
  <si>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</si>
  <si>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</si>
  <si>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</si>
  <si>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</si>
  <si>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</si>
  <si>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</si>
  <si>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</si>
  <si>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</si>
  <si>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</si>
  <si>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</si>
  <si>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</si>
  <si>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</si>
  <si>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</si>
  <si>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</si>
  <si>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</si>
  <si>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</si>
  <si>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</si>
  <si>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</si>
  <si>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</si>
  <si>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</si>
  <si>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</si>
  <si>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</si>
  <si>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</si>
  <si>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</si>
  <si>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</si>
  <si>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</si>
  <si>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</si>
  <si>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</si>
  <si>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7.3</t>
  </si>
  <si>
    <t>10</t>
  </si>
  <si>
    <t>ALLEN</t>
  </si>
  <si>
    <t>AGENDA  IEEE 802.15 TG3 WPAN MEETING</t>
  </si>
  <si>
    <t>The grahic below describes the weekly seesion of the IEEE P802.15 In graphic format.</t>
  </si>
  <si>
    <t>Advisory Committee (10)</t>
  </si>
  <si>
    <t>802.15 WG Opening (150)</t>
  </si>
  <si>
    <t>TG1 (12)</t>
  </si>
  <si>
    <t>TG3 (120)</t>
  </si>
  <si>
    <t>TG2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</si>
  <si>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</si>
  <si>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</si>
  <si>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</si>
  <si>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</si>
  <si>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</si>
  <si>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</si>
  <si>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</si>
  <si>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</si>
  <si>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MAC COMMITTEE REPORT AND PLAN</t>
  </si>
  <si>
    <t>HEBERLING</t>
  </si>
  <si>
    <t>GILB</t>
  </si>
  <si>
    <t>6.3</t>
  </si>
  <si>
    <t>3.3</t>
  </si>
  <si>
    <t>4</t>
  </si>
  <si>
    <t>8.2</t>
  </si>
  <si>
    <t>8.3</t>
  </si>
  <si>
    <t>9.2</t>
  </si>
  <si>
    <t>9.3</t>
  </si>
  <si>
    <t>10.1</t>
  </si>
  <si>
    <t>10.2</t>
  </si>
  <si>
    <t>10.3</t>
  </si>
  <si>
    <t>11.1</t>
  </si>
  <si>
    <t>SYSTEM COMMITTEE REPORT AND ACTION ITEMS</t>
  </si>
  <si>
    <t>MAC COMMITTEE REPORT AND ACTION ITEMS</t>
  </si>
  <si>
    <t>PHY COMMITTEE REPORT AND ACTION ITEMS</t>
  </si>
  <si>
    <t>10.4</t>
  </si>
  <si>
    <t>MAC/PHY ISSUE RESOLUTION</t>
  </si>
  <si>
    <t>3.2</t>
  </si>
  <si>
    <t>STANDARD DRAFTING SESSION</t>
  </si>
  <si>
    <t>MAC ISSUES RESOLUTION</t>
  </si>
  <si>
    <t>6.4</t>
  </si>
  <si>
    <t>MAC PLANNING MEETING</t>
  </si>
  <si>
    <t>4.2</t>
  </si>
  <si>
    <t>TG1 Ad Hoc(12)</t>
  </si>
  <si>
    <t>ExCom</t>
  </si>
  <si>
    <t>TG3 MAC (50)</t>
  </si>
  <si>
    <t>TG2  (60)</t>
  </si>
  <si>
    <t>TG4 (30)</t>
  </si>
  <si>
    <t>TG1 Ad Hoc (12)</t>
  </si>
  <si>
    <t>802 Opening Plenary</t>
  </si>
  <si>
    <t>TG2 (60)</t>
  </si>
  <si>
    <t>TG3 (60)</t>
  </si>
  <si>
    <t>TG3 PHY (50)</t>
  </si>
  <si>
    <t>TG3 (120)L</t>
  </si>
  <si>
    <t>TG3 (60)L</t>
  </si>
  <si>
    <t>802.15 WG Closing (150)</t>
  </si>
  <si>
    <t>11/15 Jt Chairs</t>
  </si>
  <si>
    <t>AC (10)</t>
  </si>
  <si>
    <t>Editors Meeting</t>
  </si>
  <si>
    <t>Tut3</t>
  </si>
  <si>
    <t>Tut4</t>
  </si>
  <si>
    <t>TG4=Task Group 4-Low Rate</t>
  </si>
  <si>
    <t>Monday, March 12, 2001</t>
  </si>
  <si>
    <t>Tuesday, March 13, 2001</t>
  </si>
  <si>
    <t>Wednesday, March 14, 2001</t>
  </si>
  <si>
    <t>Thursday, March 15, 2001</t>
  </si>
  <si>
    <t>11th IEEE 802.15 WPAN MEETING</t>
  </si>
  <si>
    <t>Marriott, HILTON HEAD, SC, MARCH 12-15, 2001</t>
  </si>
  <si>
    <t>OVERFLOW TIME</t>
  </si>
  <si>
    <t>NOT ASSIGNED</t>
  </si>
  <si>
    <t>TBD</t>
  </si>
  <si>
    <t>PREPARATION OF TG3 CLOSING REPORT</t>
  </si>
  <si>
    <t>APPROVE OR MODIFY AGENDA (ref 01098r0P802.15)</t>
  </si>
  <si>
    <t>DRAFTING</t>
  </si>
  <si>
    <t>A</t>
  </si>
  <si>
    <t>A.1</t>
  </si>
  <si>
    <t>A.2</t>
  </si>
  <si>
    <t>B</t>
  </si>
  <si>
    <t>B.1</t>
  </si>
  <si>
    <t>B.2</t>
  </si>
  <si>
    <t>2.2</t>
  </si>
  <si>
    <t>2.3</t>
  </si>
  <si>
    <t>2.4</t>
  </si>
  <si>
    <t>2.5</t>
  </si>
  <si>
    <t>2.6</t>
  </si>
  <si>
    <t>3</t>
  </si>
  <si>
    <t>3.1</t>
  </si>
  <si>
    <t>5</t>
  </si>
  <si>
    <t>5.1</t>
  </si>
  <si>
    <t>6.6</t>
  </si>
  <si>
    <t>6.7</t>
  </si>
  <si>
    <t>7.4</t>
  </si>
  <si>
    <t>7.5</t>
  </si>
  <si>
    <t>8</t>
  </si>
  <si>
    <t>8.1</t>
  </si>
  <si>
    <t>10.5</t>
  </si>
  <si>
    <t>11</t>
  </si>
  <si>
    <t>11.2</t>
  </si>
  <si>
    <t>11.3</t>
  </si>
  <si>
    <t>11.4</t>
  </si>
  <si>
    <t>2.  VOTE ON ACCEPTANCE OF BASELINE DRAFT</t>
  </si>
  <si>
    <t>3. RESOLVE OUTSTANDING ISSUES</t>
  </si>
  <si>
    <t>3. IDENTIFY ISSUES REQUIRING RESOLUTION</t>
  </si>
  <si>
    <t>4. REVIEW PROJECT PLAN</t>
  </si>
  <si>
    <t>5. ESTABLISH WORK PLAN FOR MARCH-MAY</t>
  </si>
  <si>
    <t>APPROVE OR MODIFY AGENDA (REF01098r0P802.15)</t>
  </si>
  <si>
    <t>BASELINE DRAFT OVERVIEW</t>
  </si>
  <si>
    <t>MAC DRAFT OVERVIEW</t>
  </si>
  <si>
    <t xml:space="preserve"> - OVERVIEW OF MAC</t>
  </si>
  <si>
    <t xml:space="preserve"> - SYNCHRONIZATION</t>
  </si>
  <si>
    <t xml:space="preserve"> - CONTENTION ACCESS PERIOD</t>
  </si>
  <si>
    <t xml:space="preserve"> - CONTENTION FREE PERIOD</t>
  </si>
  <si>
    <t xml:space="preserve"> - AUTHENTICATION &amp; PRIVACY (.11E)</t>
  </si>
  <si>
    <t xml:space="preserve"> - REVIEW OF ISSUES AND RESOLUTIONS</t>
  </si>
  <si>
    <t>PHY DRAFT OVERVIEW</t>
  </si>
  <si>
    <t>DETAILED MAC REVIEW AND ISSUE RESOLUTION</t>
  </si>
  <si>
    <t>SUMMARY OF PROPOSED MAC BASELINE AMMENDMENTS</t>
  </si>
  <si>
    <t>SUMMARIZE PROPOSED MAC BASELINE AMMENDMENTS</t>
  </si>
  <si>
    <t>SYSTEMS ISSUE RESOLUTION</t>
  </si>
  <si>
    <t>A.3</t>
  </si>
  <si>
    <t>SUMMARY AND VOTE ON MAC AMMENDMENTS</t>
  </si>
  <si>
    <t>SUMMARY AND VOTE ON PHY AMMENDMENTS</t>
  </si>
  <si>
    <t>SUMMARY AND VOTE ON SYSTEM AMMENDMENTS</t>
  </si>
  <si>
    <t>VOTE ON AMMENDED BASELINE DRAFT</t>
  </si>
  <si>
    <t>5.3</t>
  </si>
  <si>
    <t>5.4</t>
  </si>
  <si>
    <t>4.3</t>
  </si>
  <si>
    <t>SUMMARY OF PROPOSED SYSTEM BASELINE AMMENDMENTS</t>
  </si>
  <si>
    <t>6.5</t>
  </si>
  <si>
    <t>UPDATE PROJECT PLAN</t>
  </si>
  <si>
    <t xml:space="preserve"> - MAC MANAGEMENT SAP</t>
  </si>
  <si>
    <t xml:space="preserve"> - CODING DEFINITION REVIEW (30)</t>
  </si>
  <si>
    <t xml:space="preserve"> - CHANNELIZATION/PSD (30)</t>
  </si>
  <si>
    <t xml:space="preserve"> - HEADER FEC</t>
  </si>
  <si>
    <t>OQPSK/QPSK CAZAC IMPLICATIONS</t>
  </si>
  <si>
    <t>12.2</t>
  </si>
  <si>
    <t>WALKER</t>
  </si>
  <si>
    <t>12.3</t>
  </si>
  <si>
    <t>JOINT MAC/PHY SESSION</t>
  </si>
  <si>
    <t xml:space="preserve"> - NEGOTIATION AND CHANGING DATA RATES</t>
  </si>
  <si>
    <t xml:space="preserve"> - HEADER FORMAT AND INFORMATION</t>
  </si>
  <si>
    <t>RESOLUTION/DEFINITION OF OTHER ISSUES</t>
  </si>
  <si>
    <t>TG3 (20)</t>
  </si>
  <si>
    <t>REVIEW PROJECT PLAN (ref 00127r5P802.15)</t>
  </si>
  <si>
    <t>802.11e SECURITY TUTORIAL FOR 802.15.3 (ref 01154r0P802.15)</t>
  </si>
  <si>
    <t>DRAFTING PROGRESS REPORT (ref 01151r0P802.15)</t>
  </si>
  <si>
    <t>PHY COMMITTEE REPORT AND PLAN  (ref 01122r2P802.15)</t>
  </si>
  <si>
    <t>SYSTEMS COMMITTEE REPORT AND PLAN (ref 01149r0P802.15)</t>
  </si>
  <si>
    <t>APPROVE MINUTES OF MONTERY MEETING (ref 01011r0P802.15)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</si>
</sst>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43"/>
      <name val="Arial"/>
      <family val="2"/>
    </font>
    <font>
      <b/>
      <sz val="14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19" applyFont="1" applyAlignment="1">
      <alignment/>
      <protection/>
    </xf>
    <xf numFmtId="0" fontId="8" fillId="0" borderId="0" xfId="19" applyFont="1">
      <alignment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wrapText="1"/>
      <protection/>
    </xf>
    <xf numFmtId="0" fontId="11" fillId="2" borderId="1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/>
      <protection/>
    </xf>
    <xf numFmtId="0" fontId="11" fillId="2" borderId="2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>
      <alignment horizontal="center"/>
      <protection/>
    </xf>
    <xf numFmtId="0" fontId="19" fillId="3" borderId="4" xfId="19" applyFont="1" applyFill="1" applyBorder="1" applyAlignment="1">
      <alignment horizontal="center"/>
      <protection/>
    </xf>
    <xf numFmtId="0" fontId="19" fillId="3" borderId="5" xfId="19" applyFont="1" applyFill="1" applyBorder="1" applyAlignment="1">
      <alignment horizontal="center" wrapText="1"/>
      <protection/>
    </xf>
    <xf numFmtId="0" fontId="21" fillId="3" borderId="6" xfId="19" applyFont="1" applyFill="1" applyBorder="1" applyAlignment="1">
      <alignment horizontal="center" wrapText="1"/>
      <protection/>
    </xf>
    <xf numFmtId="0" fontId="21" fillId="3" borderId="7" xfId="19" applyFont="1" applyFill="1" applyBorder="1" applyAlignment="1">
      <alignment horizontal="center" wrapText="1"/>
      <protection/>
    </xf>
    <xf numFmtId="0" fontId="19" fillId="3" borderId="6" xfId="19" applyFont="1" applyFill="1" applyBorder="1" applyAlignment="1">
      <alignment horizontal="center" wrapText="1"/>
      <protection/>
    </xf>
    <xf numFmtId="0" fontId="19" fillId="3" borderId="7" xfId="19" applyFont="1" applyFill="1" applyBorder="1" applyAlignment="1">
      <alignment horizontal="center" wrapText="1"/>
      <protection/>
    </xf>
    <xf numFmtId="0" fontId="19" fillId="3" borderId="8" xfId="19" applyFont="1" applyFill="1" applyBorder="1" applyAlignment="1">
      <alignment horizontal="center"/>
      <protection/>
    </xf>
    <xf numFmtId="0" fontId="21" fillId="3" borderId="9" xfId="19" applyFont="1" applyFill="1" applyBorder="1" applyAlignment="1">
      <alignment horizontal="center" wrapText="1"/>
      <protection/>
    </xf>
    <xf numFmtId="0" fontId="21" fillId="3" borderId="10" xfId="19" applyFont="1" applyFill="1" applyBorder="1" applyAlignment="1">
      <alignment horizontal="center" wrapText="1"/>
      <protection/>
    </xf>
    <xf numFmtId="0" fontId="21" fillId="3" borderId="11" xfId="19" applyFont="1" applyFill="1" applyBorder="1" applyAlignment="1">
      <alignment horizontal="center" wrapText="1"/>
      <protection/>
    </xf>
    <xf numFmtId="0" fontId="11" fillId="2" borderId="3" xfId="19" applyFont="1" applyFill="1" applyBorder="1" applyAlignment="1" quotePrefix="1">
      <alignment horizontal="center" wrapText="1"/>
      <protection/>
    </xf>
    <xf numFmtId="0" fontId="11" fillId="2" borderId="3" xfId="19" applyFont="1" applyFill="1" applyBorder="1" applyAlignment="1">
      <alignment horizontal="center" wrapText="1"/>
      <protection/>
    </xf>
    <xf numFmtId="0" fontId="14" fillId="2" borderId="3" xfId="19" applyFont="1" applyFill="1" applyBorder="1" applyAlignment="1">
      <alignment horizontal="center" wrapText="1"/>
      <protection/>
    </xf>
    <xf numFmtId="0" fontId="19" fillId="3" borderId="3" xfId="19" applyFont="1" applyFill="1" applyBorder="1" applyAlignment="1">
      <alignment horizontal="center"/>
      <protection/>
    </xf>
    <xf numFmtId="0" fontId="21" fillId="3" borderId="4" xfId="19" applyFont="1" applyFill="1" applyBorder="1" applyAlignment="1">
      <alignment horizontal="center" wrapText="1"/>
      <protection/>
    </xf>
    <xf numFmtId="0" fontId="21" fillId="3" borderId="8" xfId="19" applyFont="1" applyFill="1" applyBorder="1" applyAlignment="1">
      <alignment horizontal="center" wrapText="1"/>
      <protection/>
    </xf>
    <xf numFmtId="0" fontId="31" fillId="4" borderId="1" xfId="19" applyFont="1" applyFill="1" applyBorder="1" applyAlignment="1">
      <alignment horizontal="center" vertical="center" wrapText="1"/>
      <protection/>
    </xf>
    <xf numFmtId="0" fontId="32" fillId="0" borderId="1" xfId="19" applyFont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vertical="center" wrapText="1"/>
      <protection/>
    </xf>
    <xf numFmtId="0" fontId="21" fillId="3" borderId="3" xfId="19" applyFont="1" applyFill="1" applyBorder="1" applyAlignment="1">
      <alignment horizontal="center" wrapText="1"/>
      <protection/>
    </xf>
    <xf numFmtId="0" fontId="4" fillId="0" borderId="0" xfId="19">
      <alignment/>
      <protection/>
    </xf>
    <xf numFmtId="0" fontId="27" fillId="0" borderId="0" xfId="19" applyFont="1">
      <alignment/>
      <protection/>
    </xf>
    <xf numFmtId="0" fontId="4" fillId="0" borderId="0" xfId="19" applyAlignment="1">
      <alignment/>
      <protection/>
    </xf>
    <xf numFmtId="0" fontId="15" fillId="0" borderId="0" xfId="19" applyFont="1">
      <alignment/>
      <protection/>
    </xf>
    <xf numFmtId="0" fontId="16" fillId="0" borderId="0" xfId="19" applyFont="1">
      <alignment/>
      <protection/>
    </xf>
    <xf numFmtId="0" fontId="17" fillId="0" borderId="0" xfId="19" applyFont="1">
      <alignment/>
      <protection/>
    </xf>
    <xf numFmtId="0" fontId="28" fillId="0" borderId="0" xfId="19" applyFont="1">
      <alignment/>
      <protection/>
    </xf>
    <xf numFmtId="0" fontId="12" fillId="0" borderId="0" xfId="19" applyFont="1">
      <alignment/>
      <protection/>
    </xf>
    <xf numFmtId="0" fontId="18" fillId="0" borderId="0" xfId="19" applyFont="1">
      <alignment/>
      <protection/>
    </xf>
    <xf numFmtId="164" fontId="29" fillId="0" borderId="0" xfId="19" applyNumberFormat="1" applyFont="1" applyFill="1" applyAlignment="1" applyProtection="1">
      <alignment/>
      <protection/>
    </xf>
    <xf numFmtId="49" fontId="6" fillId="0" borderId="0" xfId="0" applyNumberFormat="1" applyFont="1" applyAlignment="1">
      <alignment/>
    </xf>
    <xf numFmtId="0" fontId="23" fillId="0" borderId="5" xfId="19" applyFont="1" applyBorder="1" applyAlignment="1">
      <alignment horizontal="center" vertical="center" wrapText="1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23" fillId="0" borderId="12" xfId="19" applyFont="1" applyBorder="1" applyAlignment="1">
      <alignment horizontal="center" vertical="center" wrapText="1"/>
      <protection/>
    </xf>
    <xf numFmtId="0" fontId="23" fillId="0" borderId="13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vertical="center" wrapText="1"/>
      <protection/>
    </xf>
    <xf numFmtId="0" fontId="23" fillId="0" borderId="11" xfId="19" applyFont="1" applyBorder="1" applyAlignment="1">
      <alignment horizontal="center" vertical="center" wrapText="1"/>
      <protection/>
    </xf>
    <xf numFmtId="0" fontId="25" fillId="0" borderId="4" xfId="19" applyFont="1" applyBorder="1" applyAlignment="1">
      <alignment horizontal="center" vertical="center" wrapText="1"/>
      <protection/>
    </xf>
    <xf numFmtId="0" fontId="25" fillId="0" borderId="8" xfId="19" applyFont="1" applyBorder="1" applyAlignment="1">
      <alignment horizontal="center" vertical="center" wrapText="1"/>
      <protection/>
    </xf>
    <xf numFmtId="0" fontId="25" fillId="0" borderId="3" xfId="19" applyFont="1" applyBorder="1" applyAlignment="1">
      <alignment horizontal="center" vertical="center" wrapText="1"/>
      <protection/>
    </xf>
    <xf numFmtId="0" fontId="24" fillId="0" borderId="4" xfId="19" applyFont="1" applyBorder="1" applyAlignment="1">
      <alignment horizontal="center" vertical="center" wrapText="1"/>
      <protection/>
    </xf>
    <xf numFmtId="0" fontId="21" fillId="0" borderId="8" xfId="19" applyFont="1" applyBorder="1" applyAlignment="1">
      <alignment horizontal="center" vertical="center" wrapText="1"/>
      <protection/>
    </xf>
    <xf numFmtId="0" fontId="21" fillId="0" borderId="3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 horizontal="center" vertical="center" wrapText="1"/>
      <protection/>
    </xf>
    <xf numFmtId="0" fontId="4" fillId="0" borderId="3" xfId="19" applyBorder="1" applyAlignment="1">
      <alignment horizontal="center" vertical="center" wrapText="1"/>
      <protection/>
    </xf>
    <xf numFmtId="0" fontId="22" fillId="0" borderId="4" xfId="19" applyFont="1" applyBorder="1" applyAlignment="1">
      <alignment horizontal="center" vertical="center" wrapText="1"/>
      <protection/>
    </xf>
    <xf numFmtId="0" fontId="19" fillId="0" borderId="4" xfId="19" applyFont="1" applyBorder="1" applyAlignment="1">
      <alignment horizontal="center" vertical="center" wrapText="1"/>
      <protection/>
    </xf>
    <xf numFmtId="0" fontId="4" fillId="0" borderId="8" xfId="19" applyBorder="1" applyAlignment="1">
      <alignment/>
      <protection/>
    </xf>
    <xf numFmtId="0" fontId="4" fillId="0" borderId="3" xfId="19" applyBorder="1" applyAlignment="1">
      <alignment/>
      <protection/>
    </xf>
    <xf numFmtId="0" fontId="30" fillId="0" borderId="0" xfId="19" applyFont="1" applyAlignment="1">
      <alignment horizontal="left" wrapText="1"/>
      <protection/>
    </xf>
    <xf numFmtId="0" fontId="11" fillId="2" borderId="14" xfId="19" applyFont="1" applyFill="1" applyBorder="1" applyAlignment="1">
      <alignment horizontal="center" wrapText="1"/>
      <protection/>
    </xf>
    <xf numFmtId="0" fontId="11" fillId="2" borderId="15" xfId="19" applyFont="1" applyFill="1" applyBorder="1" applyAlignment="1">
      <alignment horizontal="center" wrapText="1"/>
      <protection/>
    </xf>
    <xf numFmtId="0" fontId="11" fillId="2" borderId="2" xfId="19" applyFont="1" applyFill="1" applyBorder="1" applyAlignment="1">
      <alignment horizontal="center" wrapText="1"/>
      <protection/>
    </xf>
    <xf numFmtId="0" fontId="4" fillId="0" borderId="15" xfId="19" applyBorder="1" applyAlignment="1">
      <alignment horizontal="center" wrapText="1"/>
      <protection/>
    </xf>
    <xf numFmtId="0" fontId="4" fillId="0" borderId="2" xfId="19" applyBorder="1" applyAlignment="1">
      <alignment horizontal="center" wrapText="1"/>
      <protection/>
    </xf>
    <xf numFmtId="0" fontId="20" fillId="3" borderId="5" xfId="19" applyFont="1" applyFill="1" applyBorder="1" applyAlignment="1">
      <alignment horizontal="center" vertical="top" wrapText="1"/>
      <protection/>
    </xf>
    <xf numFmtId="0" fontId="20" fillId="3" borderId="6" xfId="19" applyFont="1" applyFill="1" applyBorder="1" applyAlignment="1">
      <alignment horizontal="center" vertical="top" wrapText="1"/>
      <protection/>
    </xf>
    <xf numFmtId="0" fontId="20" fillId="3" borderId="7" xfId="19" applyFont="1" applyFill="1" applyBorder="1" applyAlignment="1">
      <alignment horizontal="center" vertical="top" wrapText="1"/>
      <protection/>
    </xf>
    <xf numFmtId="0" fontId="20" fillId="3" borderId="9" xfId="19" applyFont="1" applyFill="1" applyBorder="1" applyAlignment="1">
      <alignment horizontal="center" vertical="top" wrapText="1"/>
      <protection/>
    </xf>
    <xf numFmtId="0" fontId="20" fillId="3" borderId="10" xfId="19" applyFont="1" applyFill="1" applyBorder="1" applyAlignment="1">
      <alignment horizontal="center" vertical="top" wrapText="1"/>
      <protection/>
    </xf>
    <xf numFmtId="0" fontId="20" fillId="3" borderId="11" xfId="19" applyFont="1" applyFill="1" applyBorder="1" applyAlignment="1">
      <alignment horizontal="center" vertical="top" wrapText="1"/>
      <protection/>
    </xf>
    <xf numFmtId="0" fontId="20" fillId="0" borderId="5" xfId="19" applyFont="1" applyBorder="1" applyAlignment="1">
      <alignment horizontal="center" vertical="top" wrapText="1"/>
      <protection/>
    </xf>
    <xf numFmtId="0" fontId="20" fillId="0" borderId="6" xfId="19" applyFont="1" applyBorder="1" applyAlignment="1">
      <alignment horizontal="center" vertical="top" wrapText="1"/>
      <protection/>
    </xf>
    <xf numFmtId="0" fontId="20" fillId="0" borderId="7" xfId="19" applyFont="1" applyBorder="1" applyAlignment="1">
      <alignment horizontal="center" vertical="top" wrapText="1"/>
      <protection/>
    </xf>
    <xf numFmtId="0" fontId="20" fillId="0" borderId="9" xfId="19" applyFont="1" applyBorder="1" applyAlignment="1">
      <alignment horizontal="center" vertical="top" wrapText="1"/>
      <protection/>
    </xf>
    <xf numFmtId="0" fontId="20" fillId="0" borderId="10" xfId="19" applyFont="1" applyBorder="1" applyAlignment="1">
      <alignment horizontal="center" vertical="top" wrapText="1"/>
      <protection/>
    </xf>
    <xf numFmtId="0" fontId="20" fillId="0" borderId="11" xfId="19" applyFont="1" applyBorder="1" applyAlignment="1">
      <alignment horizontal="center" vertical="top" wrapText="1"/>
      <protection/>
    </xf>
    <xf numFmtId="0" fontId="19" fillId="0" borderId="4" xfId="19" applyFont="1" applyFill="1" applyBorder="1" applyAlignment="1">
      <alignment horizontal="center" vertical="center" wrapText="1"/>
      <protection/>
    </xf>
    <xf numFmtId="0" fontId="19" fillId="0" borderId="8" xfId="19" applyFont="1" applyFill="1" applyBorder="1" applyAlignment="1">
      <alignment horizontal="center" vertical="center" wrapText="1"/>
      <protection/>
    </xf>
    <xf numFmtId="0" fontId="19" fillId="0" borderId="3" xfId="19" applyFont="1" applyFill="1" applyBorder="1" applyAlignment="1">
      <alignment horizontal="center" vertical="center" wrapText="1"/>
      <protection/>
    </xf>
    <xf numFmtId="0" fontId="23" fillId="0" borderId="4" xfId="19" applyFont="1" applyBorder="1" applyAlignment="1">
      <alignment horizontal="center" vertical="center" wrapText="1"/>
      <protection/>
    </xf>
    <xf numFmtId="0" fontId="23" fillId="0" borderId="8" xfId="19" applyFont="1" applyBorder="1" applyAlignment="1">
      <alignment horizontal="center" vertical="center" wrapText="1"/>
      <protection/>
    </xf>
    <xf numFmtId="0" fontId="23" fillId="0" borderId="3" xfId="19" applyFont="1" applyBorder="1" applyAlignment="1">
      <alignment horizontal="center" vertical="center" wrapText="1"/>
      <protection/>
    </xf>
    <xf numFmtId="0" fontId="19" fillId="0" borderId="8" xfId="19" applyFont="1" applyBorder="1" applyAlignment="1">
      <alignment horizontal="center" vertical="center" wrapText="1"/>
      <protection/>
    </xf>
    <xf numFmtId="0" fontId="19" fillId="0" borderId="3" xfId="19" applyFont="1" applyBorder="1" applyAlignment="1">
      <alignment horizontal="center" vertical="center" wrapText="1"/>
      <protection/>
    </xf>
    <xf numFmtId="0" fontId="22" fillId="0" borderId="8" xfId="19" applyFont="1" applyBorder="1" applyAlignment="1">
      <alignment horizontal="center" vertical="center" wrapText="1"/>
      <protection/>
    </xf>
    <xf numFmtId="0" fontId="22" fillId="0" borderId="3" xfId="19" applyFont="1" applyBorder="1" applyAlignment="1">
      <alignment horizontal="center" vertical="center" wrapText="1"/>
      <protection/>
    </xf>
    <xf numFmtId="0" fontId="24" fillId="0" borderId="7" xfId="19" applyFont="1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0" fontId="4" fillId="0" borderId="11" xfId="19" applyBorder="1" applyAlignment="1">
      <alignment horizontal="center" vertical="center" wrapText="1"/>
      <protection/>
    </xf>
    <xf numFmtId="0" fontId="11" fillId="5" borderId="14" xfId="19" applyFont="1" applyFill="1" applyBorder="1" applyAlignment="1">
      <alignment horizontal="center" wrapText="1"/>
      <protection/>
    </xf>
    <xf numFmtId="0" fontId="11" fillId="5" borderId="15" xfId="19" applyFont="1" applyFill="1" applyBorder="1" applyAlignment="1">
      <alignment horizontal="center" wrapText="1"/>
      <protection/>
    </xf>
    <xf numFmtId="0" fontId="11" fillId="5" borderId="2" xfId="19" applyFont="1" applyFill="1" applyBorder="1" applyAlignment="1">
      <alignment horizontal="center" wrapText="1"/>
      <protection/>
    </xf>
    <xf numFmtId="0" fontId="11" fillId="5" borderId="14" xfId="19" applyFont="1" applyFill="1" applyBorder="1" applyAlignment="1">
      <alignment horizontal="center" vertical="center" wrapText="1"/>
      <protection/>
    </xf>
    <xf numFmtId="0" fontId="11" fillId="5" borderId="15" xfId="19" applyFont="1" applyFill="1" applyBorder="1" applyAlignment="1">
      <alignment horizontal="center" vertical="center" wrapText="1"/>
      <protection/>
    </xf>
    <xf numFmtId="0" fontId="11" fillId="5" borderId="2" xfId="19" applyFont="1" applyFill="1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4" fillId="0" borderId="2" xfId="19" applyBorder="1" applyAlignment="1">
      <alignment horizontal="center" vertical="center" wrapText="1"/>
      <protection/>
    </xf>
    <xf numFmtId="0" fontId="19" fillId="0" borderId="4" xfId="19" applyFont="1" applyBorder="1" applyAlignment="1" quotePrefix="1">
      <alignment horizontal="center" vertical="center" wrapText="1"/>
      <protection/>
    </xf>
    <xf numFmtId="0" fontId="19" fillId="0" borderId="8" xfId="19" applyFont="1" applyBorder="1" applyAlignment="1" quotePrefix="1">
      <alignment horizontal="center" vertical="center" wrapText="1"/>
      <protection/>
    </xf>
    <xf numFmtId="0" fontId="19" fillId="0" borderId="3" xfId="19" applyFont="1" applyBorder="1" applyAlignment="1" quotePrefix="1">
      <alignment horizontal="center" vertical="center" wrapText="1"/>
      <protection/>
    </xf>
    <xf numFmtId="0" fontId="26" fillId="0" borderId="7" xfId="19" applyFont="1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9" xfId="19" applyBorder="1" applyAlignment="1">
      <alignment horizontal="center" vertical="center" wrapText="1"/>
      <protection/>
    </xf>
    <xf numFmtId="0" fontId="11" fillId="4" borderId="14" xfId="19" applyFont="1" applyFill="1" applyBorder="1" applyAlignment="1">
      <alignment horizontal="center" wrapText="1"/>
      <protection/>
    </xf>
    <xf numFmtId="0" fontId="11" fillId="4" borderId="15" xfId="19" applyFont="1" applyFill="1" applyBorder="1" applyAlignment="1">
      <alignment horizontal="center" wrapText="1"/>
      <protection/>
    </xf>
    <xf numFmtId="0" fontId="11" fillId="4" borderId="2" xfId="19" applyFont="1" applyFill="1" applyBorder="1" applyAlignment="1">
      <alignment horizontal="center" wrapText="1"/>
      <protection/>
    </xf>
    <xf numFmtId="0" fontId="11" fillId="4" borderId="14" xfId="19" applyFont="1" applyFill="1" applyBorder="1" applyAlignment="1">
      <alignment horizontal="center" vertical="center" wrapText="1"/>
      <protection/>
    </xf>
    <xf numFmtId="0" fontId="11" fillId="4" borderId="15" xfId="19" applyFont="1" applyFill="1" applyBorder="1" applyAlignment="1">
      <alignment horizontal="center" vertical="center" wrapText="1"/>
      <protection/>
    </xf>
    <xf numFmtId="0" fontId="11" fillId="4" borderId="2" xfId="19" applyFont="1" applyFill="1" applyBorder="1" applyAlignment="1">
      <alignment horizontal="center" vertical="center" wrapText="1"/>
      <protection/>
    </xf>
    <xf numFmtId="0" fontId="25" fillId="0" borderId="4" xfId="19" applyFont="1" applyFill="1" applyBorder="1" applyAlignment="1">
      <alignment horizontal="center" vertical="center" wrapText="1"/>
      <protection/>
    </xf>
    <xf numFmtId="0" fontId="25" fillId="0" borderId="8" xfId="19" applyFont="1" applyFill="1" applyBorder="1" applyAlignment="1">
      <alignment horizontal="center" vertical="center" wrapText="1"/>
      <protection/>
    </xf>
    <xf numFmtId="0" fontId="25" fillId="0" borderId="3" xfId="19" applyFont="1" applyFill="1" applyBorder="1" applyAlignment="1">
      <alignment horizontal="center" vertical="center" wrapText="1"/>
      <protection/>
    </xf>
    <xf numFmtId="0" fontId="20" fillId="0" borderId="5" xfId="19" applyFont="1" applyBorder="1" applyAlignment="1" quotePrefix="1">
      <alignment horizontal="center" vertical="center" wrapText="1"/>
      <protection/>
    </xf>
    <xf numFmtId="0" fontId="20" fillId="0" borderId="6" xfId="19" applyFont="1" applyBorder="1" applyAlignment="1" quotePrefix="1">
      <alignment horizontal="center" vertical="center" wrapText="1"/>
      <protection/>
    </xf>
    <xf numFmtId="0" fontId="20" fillId="0" borderId="7" xfId="19" applyFont="1" applyBorder="1" applyAlignment="1" quotePrefix="1">
      <alignment horizontal="center" vertical="center" wrapText="1"/>
      <protection/>
    </xf>
    <xf numFmtId="0" fontId="20" fillId="0" borderId="12" xfId="19" applyFont="1" applyBorder="1" applyAlignment="1" quotePrefix="1">
      <alignment horizontal="center" vertical="center" wrapText="1"/>
      <protection/>
    </xf>
    <xf numFmtId="0" fontId="20" fillId="0" borderId="0" xfId="19" applyFont="1" applyBorder="1" applyAlignment="1" quotePrefix="1">
      <alignment horizontal="center" vertical="center" wrapText="1"/>
      <protection/>
    </xf>
    <xf numFmtId="0" fontId="20" fillId="0" borderId="13" xfId="19" applyFont="1" applyBorder="1" applyAlignment="1" quotePrefix="1">
      <alignment horizontal="center" vertical="center" wrapText="1"/>
      <protection/>
    </xf>
    <xf numFmtId="0" fontId="20" fillId="0" borderId="9" xfId="19" applyFont="1" applyBorder="1" applyAlignment="1" quotePrefix="1">
      <alignment horizontal="center" vertical="center" wrapText="1"/>
      <protection/>
    </xf>
    <xf numFmtId="0" fontId="20" fillId="0" borderId="10" xfId="19" applyFont="1" applyBorder="1" applyAlignment="1" quotePrefix="1">
      <alignment horizontal="center" vertical="center" wrapText="1"/>
      <protection/>
    </xf>
    <xf numFmtId="0" fontId="20" fillId="0" borderId="11" xfId="19" applyFont="1" applyBorder="1" applyAlignment="1" quotePrefix="1">
      <alignment horizontal="center" vertical="center" wrapText="1"/>
      <protection/>
    </xf>
    <xf numFmtId="0" fontId="22" fillId="0" borderId="5" xfId="19" applyFont="1" applyBorder="1" applyAlignment="1">
      <alignment horizontal="center" vertical="center" wrapText="1"/>
      <protection/>
    </xf>
    <xf numFmtId="0" fontId="22" fillId="0" borderId="12" xfId="19" applyFont="1" applyBorder="1" applyAlignment="1">
      <alignment horizontal="center" vertical="center" wrapText="1"/>
      <protection/>
    </xf>
    <xf numFmtId="0" fontId="22" fillId="0" borderId="9" xfId="19" applyFont="1" applyBorder="1" applyAlignment="1">
      <alignment horizontal="center" vertical="center" wrapText="1"/>
      <protection/>
    </xf>
    <xf numFmtId="0" fontId="4" fillId="0" borderId="7" xfId="19" applyBorder="1" applyAlignment="1">
      <alignment horizontal="center" vertical="center" wrapText="1"/>
      <protection/>
    </xf>
    <xf numFmtId="0" fontId="20" fillId="0" borderId="5" xfId="19" applyFont="1" applyBorder="1" applyAlignment="1">
      <alignment horizontal="center" vertical="center" wrapText="1"/>
      <protection/>
    </xf>
    <xf numFmtId="0" fontId="4" fillId="0" borderId="6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10" xfId="19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20" fillId="0" borderId="6" xfId="19" applyFont="1" applyBorder="1" applyAlignment="1">
      <alignment horizontal="center" vertical="center" wrapText="1"/>
      <protection/>
    </xf>
    <xf numFmtId="0" fontId="20" fillId="0" borderId="7" xfId="19" applyFont="1" applyBorder="1" applyAlignment="1">
      <alignment horizontal="center" vertical="center" wrapText="1"/>
      <protection/>
    </xf>
    <xf numFmtId="0" fontId="20" fillId="0" borderId="9" xfId="19" applyFont="1" applyBorder="1" applyAlignment="1">
      <alignment horizontal="center" vertical="center" wrapText="1"/>
      <protection/>
    </xf>
    <xf numFmtId="0" fontId="20" fillId="0" borderId="10" xfId="19" applyFont="1" applyBorder="1" applyAlignment="1">
      <alignment horizontal="center" vertical="center" wrapText="1"/>
      <protection/>
    </xf>
    <xf numFmtId="0" fontId="20" fillId="0" borderId="11" xfId="19" applyFont="1" applyBorder="1" applyAlignment="1">
      <alignment horizontal="center" vertical="center" wrapText="1"/>
      <protection/>
    </xf>
    <xf numFmtId="0" fontId="21" fillId="0" borderId="7" xfId="19" applyFont="1" applyBorder="1" applyAlignment="1">
      <alignment horizontal="center" vertical="center" wrapText="1"/>
      <protection/>
    </xf>
    <xf numFmtId="0" fontId="21" fillId="0" borderId="9" xfId="19" applyFont="1" applyBorder="1" applyAlignment="1">
      <alignment horizontal="center" vertical="center" wrapText="1"/>
      <protection/>
    </xf>
    <xf numFmtId="0" fontId="21" fillId="0" borderId="11" xfId="19" applyFont="1" applyBorder="1" applyAlignment="1">
      <alignment horizontal="center" vertical="center" wrapText="1"/>
      <protection/>
    </xf>
    <xf numFmtId="0" fontId="23" fillId="0" borderId="9" xfId="19" applyFont="1" applyBorder="1" applyAlignment="1">
      <alignment horizontal="center" wrapText="1"/>
      <protection/>
    </xf>
    <xf numFmtId="0" fontId="19" fillId="0" borderId="11" xfId="19" applyFont="1" applyBorder="1" applyAlignment="1" quotePrefix="1">
      <alignment horizontal="center" wrapText="1"/>
      <protection/>
    </xf>
    <xf numFmtId="0" fontId="19" fillId="0" borderId="9" xfId="19" applyFont="1" applyBorder="1" applyAlignment="1" quotePrefix="1">
      <alignment horizontal="center" wrapText="1"/>
      <protection/>
    </xf>
    <xf numFmtId="0" fontId="19" fillId="0" borderId="14" xfId="19" applyFont="1" applyBorder="1" applyAlignment="1" quotePrefix="1">
      <alignment horizontal="center" wrapText="1"/>
      <protection/>
    </xf>
    <xf numFmtId="0" fontId="19" fillId="0" borderId="2" xfId="19" applyFont="1" applyBorder="1" applyAlignment="1" quotePrefix="1">
      <alignment horizontal="center" wrapText="1"/>
      <protection/>
    </xf>
    <xf numFmtId="0" fontId="11" fillId="4" borderId="5" xfId="19" applyFont="1" applyFill="1" applyBorder="1" applyAlignment="1">
      <alignment horizontal="center" vertical="center" wrapText="1"/>
      <protection/>
    </xf>
    <xf numFmtId="0" fontId="23" fillId="0" borderId="14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75" zoomScaleNormal="75" workbookViewId="0" topLeftCell="A14">
      <selection activeCell="I32" sqref="I32"/>
    </sheetView>
  </sheetViews>
  <sheetFormatPr defaultColWidth="8.796875" defaultRowHeight="15"/>
  <cols>
    <col min="1" max="1" width="15.09765625" style="37" customWidth="1"/>
    <col min="2" max="2" width="11" style="37" customWidth="1"/>
    <col min="3" max="3" width="9.69921875" style="37" customWidth="1"/>
    <col min="4" max="4" width="9.19921875" style="37" customWidth="1"/>
    <col min="5" max="5" width="10.296875" style="37" customWidth="1"/>
    <col min="6" max="6" width="6" style="37" customWidth="1"/>
    <col min="7" max="7" width="7" style="37" customWidth="1"/>
    <col min="8" max="9" width="6.3984375" style="37" customWidth="1"/>
    <col min="10" max="10" width="6.09765625" style="38" customWidth="1"/>
    <col min="11" max="11" width="6" style="37" customWidth="1"/>
    <col min="12" max="12" width="7.3984375" style="37" customWidth="1"/>
    <col min="13" max="13" width="8.09765625" style="37" customWidth="1"/>
    <col min="14" max="14" width="8.296875" style="37" customWidth="1"/>
    <col min="15" max="16" width="9.19921875" style="37" customWidth="1"/>
    <col min="17" max="17" width="10.796875" style="37" customWidth="1"/>
    <col min="18" max="18" width="11.19921875" style="37" customWidth="1"/>
    <col min="19" max="16384" width="7.09765625" style="37" customWidth="1"/>
  </cols>
  <sheetData>
    <row r="1" spans="1:3" ht="18.75">
      <c r="A1" s="73" t="s">
        <v>130</v>
      </c>
      <c r="B1" s="36"/>
      <c r="C1" s="36"/>
    </row>
    <row r="2" spans="1:23" ht="21" customHeight="1">
      <c r="A2" s="73" t="s">
        <v>131</v>
      </c>
      <c r="B2" s="36"/>
      <c r="C2" s="3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18.75">
      <c r="A3" s="93"/>
      <c r="B3" s="93"/>
      <c r="C3" s="93"/>
      <c r="D3" s="93"/>
      <c r="E3" s="9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5" ht="15.75">
      <c r="A5" s="37" t="s">
        <v>68</v>
      </c>
    </row>
    <row r="6" ht="13.5" customHeight="1"/>
    <row r="7" spans="1:18" ht="24" customHeight="1">
      <c r="A7" s="40" t="s">
        <v>16</v>
      </c>
      <c r="B7" s="41" t="s">
        <v>31</v>
      </c>
      <c r="C7" s="94" t="s">
        <v>17</v>
      </c>
      <c r="D7" s="95"/>
      <c r="E7" s="96"/>
      <c r="F7" s="94" t="s">
        <v>18</v>
      </c>
      <c r="G7" s="95"/>
      <c r="H7" s="95"/>
      <c r="I7" s="95"/>
      <c r="J7" s="96"/>
      <c r="K7" s="94" t="s">
        <v>19</v>
      </c>
      <c r="L7" s="97"/>
      <c r="M7" s="97"/>
      <c r="N7" s="98"/>
      <c r="O7" s="94" t="s">
        <v>20</v>
      </c>
      <c r="P7" s="95"/>
      <c r="Q7" s="96"/>
      <c r="R7" s="42" t="s">
        <v>21</v>
      </c>
    </row>
    <row r="8" spans="1:18" ht="21.75" customHeight="1">
      <c r="A8" s="43" t="s">
        <v>38</v>
      </c>
      <c r="B8" s="44"/>
      <c r="C8" s="99"/>
      <c r="D8" s="100"/>
      <c r="E8" s="101"/>
      <c r="F8" s="45"/>
      <c r="G8" s="46"/>
      <c r="H8" s="46"/>
      <c r="I8" s="46"/>
      <c r="J8" s="47"/>
      <c r="K8" s="45"/>
      <c r="L8" s="48"/>
      <c r="M8" s="48"/>
      <c r="N8" s="49"/>
      <c r="O8" s="105" t="s">
        <v>69</v>
      </c>
      <c r="P8" s="106"/>
      <c r="Q8" s="107"/>
      <c r="R8" s="111" t="s">
        <v>39</v>
      </c>
    </row>
    <row r="9" spans="1:18" ht="21.75" customHeight="1">
      <c r="A9" s="43" t="s">
        <v>40</v>
      </c>
      <c r="B9" s="50"/>
      <c r="C9" s="102"/>
      <c r="D9" s="103"/>
      <c r="E9" s="104"/>
      <c r="F9" s="51"/>
      <c r="G9" s="52"/>
      <c r="H9" s="52"/>
      <c r="I9" s="52"/>
      <c r="J9" s="53"/>
      <c r="K9" s="51"/>
      <c r="L9" s="52"/>
      <c r="M9" s="52"/>
      <c r="N9" s="53"/>
      <c r="O9" s="108"/>
      <c r="P9" s="109"/>
      <c r="Q9" s="110"/>
      <c r="R9" s="112"/>
    </row>
    <row r="10" spans="1:18" ht="21.75" customHeight="1">
      <c r="A10" s="54" t="s">
        <v>41</v>
      </c>
      <c r="B10" s="50"/>
      <c r="C10" s="89" t="s">
        <v>107</v>
      </c>
      <c r="D10" s="114" t="s">
        <v>78</v>
      </c>
      <c r="E10" s="90" t="s">
        <v>108</v>
      </c>
      <c r="F10" s="89" t="s">
        <v>71</v>
      </c>
      <c r="G10" s="75" t="s">
        <v>109</v>
      </c>
      <c r="H10" s="76"/>
      <c r="I10" s="84" t="s">
        <v>110</v>
      </c>
      <c r="J10" s="90" t="s">
        <v>111</v>
      </c>
      <c r="K10" s="89" t="s">
        <v>71</v>
      </c>
      <c r="L10" s="84" t="s">
        <v>110</v>
      </c>
      <c r="M10" s="75" t="s">
        <v>115</v>
      </c>
      <c r="N10" s="90" t="s">
        <v>111</v>
      </c>
      <c r="O10" s="89" t="s">
        <v>71</v>
      </c>
      <c r="P10" s="90" t="s">
        <v>111</v>
      </c>
      <c r="Q10" s="121" t="s">
        <v>73</v>
      </c>
      <c r="R10" s="112"/>
    </row>
    <row r="11" spans="1:18" ht="21.75" customHeight="1">
      <c r="A11" s="54" t="s">
        <v>42</v>
      </c>
      <c r="B11" s="50"/>
      <c r="C11" s="85"/>
      <c r="D11" s="115"/>
      <c r="E11" s="117"/>
      <c r="F11" s="85"/>
      <c r="G11" s="77"/>
      <c r="H11" s="78"/>
      <c r="I11" s="85"/>
      <c r="J11" s="117"/>
      <c r="K11" s="87"/>
      <c r="L11" s="85"/>
      <c r="M11" s="77"/>
      <c r="N11" s="91"/>
      <c r="O11" s="119"/>
      <c r="P11" s="91"/>
      <c r="Q11" s="122"/>
      <c r="R11" s="112"/>
    </row>
    <row r="12" spans="1:18" ht="21.75" customHeight="1">
      <c r="A12" s="54" t="s">
        <v>43</v>
      </c>
      <c r="B12" s="50"/>
      <c r="C12" s="85"/>
      <c r="D12" s="115"/>
      <c r="E12" s="117"/>
      <c r="F12" s="85"/>
      <c r="G12" s="77"/>
      <c r="H12" s="78"/>
      <c r="I12" s="85"/>
      <c r="J12" s="117"/>
      <c r="K12" s="87"/>
      <c r="L12" s="85"/>
      <c r="M12" s="77"/>
      <c r="N12" s="91"/>
      <c r="O12" s="119"/>
      <c r="P12" s="91"/>
      <c r="Q12" s="122"/>
      <c r="R12" s="112"/>
    </row>
    <row r="13" spans="1:18" ht="21.75" customHeight="1">
      <c r="A13" s="54" t="s">
        <v>44</v>
      </c>
      <c r="B13" s="50"/>
      <c r="C13" s="86"/>
      <c r="D13" s="116"/>
      <c r="E13" s="118"/>
      <c r="F13" s="86"/>
      <c r="G13" s="79"/>
      <c r="H13" s="80"/>
      <c r="I13" s="86"/>
      <c r="J13" s="118"/>
      <c r="K13" s="88"/>
      <c r="L13" s="86"/>
      <c r="M13" s="79"/>
      <c r="N13" s="92"/>
      <c r="O13" s="120"/>
      <c r="P13" s="92"/>
      <c r="Q13" s="123"/>
      <c r="R13" s="112"/>
    </row>
    <row r="14" spans="1:18" ht="21.75" customHeight="1">
      <c r="A14" s="54" t="s">
        <v>22</v>
      </c>
      <c r="B14" s="50"/>
      <c r="C14" s="124" t="s">
        <v>23</v>
      </c>
      <c r="D14" s="125"/>
      <c r="E14" s="126"/>
      <c r="F14" s="127" t="s">
        <v>23</v>
      </c>
      <c r="G14" s="128"/>
      <c r="H14" s="128"/>
      <c r="I14" s="128"/>
      <c r="J14" s="129"/>
      <c r="K14" s="127" t="s">
        <v>23</v>
      </c>
      <c r="L14" s="130"/>
      <c r="M14" s="130"/>
      <c r="N14" s="131"/>
      <c r="O14" s="124" t="s">
        <v>23</v>
      </c>
      <c r="P14" s="125"/>
      <c r="Q14" s="126"/>
      <c r="R14" s="112"/>
    </row>
    <row r="15" spans="1:18" ht="21.75" customHeight="1">
      <c r="A15" s="55" t="s">
        <v>45</v>
      </c>
      <c r="B15" s="50"/>
      <c r="C15" s="89" t="s">
        <v>112</v>
      </c>
      <c r="D15" s="114" t="s">
        <v>78</v>
      </c>
      <c r="E15" s="132" t="s">
        <v>113</v>
      </c>
      <c r="F15" s="89" t="s">
        <v>71</v>
      </c>
      <c r="G15" s="75" t="s">
        <v>109</v>
      </c>
      <c r="H15" s="76"/>
      <c r="I15" s="135" t="s">
        <v>74</v>
      </c>
      <c r="J15" s="81" t="s">
        <v>111</v>
      </c>
      <c r="K15" s="89" t="s">
        <v>71</v>
      </c>
      <c r="L15" s="84" t="s">
        <v>114</v>
      </c>
      <c r="M15" s="75" t="s">
        <v>115</v>
      </c>
      <c r="N15" s="81" t="s">
        <v>111</v>
      </c>
      <c r="O15" s="89" t="s">
        <v>71</v>
      </c>
      <c r="P15" s="81" t="s">
        <v>111</v>
      </c>
      <c r="Q15" s="75" t="s">
        <v>72</v>
      </c>
      <c r="R15" s="112"/>
    </row>
    <row r="16" spans="1:18" ht="21.75" customHeight="1">
      <c r="A16" s="55" t="s">
        <v>46</v>
      </c>
      <c r="B16" s="50"/>
      <c r="C16" s="85"/>
      <c r="D16" s="115"/>
      <c r="E16" s="133"/>
      <c r="F16" s="85"/>
      <c r="G16" s="77"/>
      <c r="H16" s="78"/>
      <c r="I16" s="122"/>
      <c r="J16" s="82"/>
      <c r="K16" s="87"/>
      <c r="L16" s="87"/>
      <c r="M16" s="77"/>
      <c r="N16" s="82"/>
      <c r="O16" s="119"/>
      <c r="P16" s="82"/>
      <c r="Q16" s="136"/>
      <c r="R16" s="112"/>
    </row>
    <row r="17" spans="1:18" ht="21.75" customHeight="1">
      <c r="A17" s="55" t="s">
        <v>47</v>
      </c>
      <c r="B17" s="50"/>
      <c r="C17" s="86"/>
      <c r="D17" s="116"/>
      <c r="E17" s="134"/>
      <c r="F17" s="86"/>
      <c r="G17" s="79"/>
      <c r="H17" s="80"/>
      <c r="I17" s="123"/>
      <c r="J17" s="83"/>
      <c r="K17" s="88"/>
      <c r="L17" s="88"/>
      <c r="M17" s="79"/>
      <c r="N17" s="83"/>
      <c r="O17" s="120"/>
      <c r="P17" s="83"/>
      <c r="Q17" s="137"/>
      <c r="R17" s="113"/>
    </row>
    <row r="18" spans="1:18" ht="21.75" customHeight="1">
      <c r="A18" s="56" t="s">
        <v>24</v>
      </c>
      <c r="B18" s="57"/>
      <c r="C18" s="138" t="s">
        <v>25</v>
      </c>
      <c r="D18" s="139"/>
      <c r="E18" s="140"/>
      <c r="F18" s="141" t="s">
        <v>25</v>
      </c>
      <c r="G18" s="142"/>
      <c r="H18" s="142"/>
      <c r="I18" s="142"/>
      <c r="J18" s="143"/>
      <c r="K18" s="141" t="s">
        <v>25</v>
      </c>
      <c r="L18" s="130"/>
      <c r="M18" s="130"/>
      <c r="N18" s="131"/>
      <c r="O18" s="138" t="s">
        <v>25</v>
      </c>
      <c r="P18" s="139"/>
      <c r="Q18" s="140"/>
      <c r="R18" s="58" t="s">
        <v>6</v>
      </c>
    </row>
    <row r="19" spans="1:18" ht="21.75" customHeight="1">
      <c r="A19" s="55" t="s">
        <v>48</v>
      </c>
      <c r="B19" s="144" t="s">
        <v>39</v>
      </c>
      <c r="C19" s="147" t="s">
        <v>70</v>
      </c>
      <c r="D19" s="148"/>
      <c r="E19" s="149"/>
      <c r="F19" s="89" t="s">
        <v>71</v>
      </c>
      <c r="G19" s="75" t="s">
        <v>116</v>
      </c>
      <c r="H19" s="76"/>
      <c r="I19" s="84" t="s">
        <v>110</v>
      </c>
      <c r="J19" s="90" t="s">
        <v>111</v>
      </c>
      <c r="K19" s="160" t="s">
        <v>75</v>
      </c>
      <c r="L19" s="161"/>
      <c r="M19" s="161"/>
      <c r="N19" s="159"/>
      <c r="O19" s="156" t="s">
        <v>71</v>
      </c>
      <c r="P19" s="75" t="s">
        <v>117</v>
      </c>
      <c r="Q19" s="159"/>
      <c r="R19" s="59"/>
    </row>
    <row r="20" spans="1:18" ht="21.75" customHeight="1">
      <c r="A20" s="55" t="s">
        <v>49</v>
      </c>
      <c r="B20" s="145"/>
      <c r="C20" s="150"/>
      <c r="D20" s="151"/>
      <c r="E20" s="152"/>
      <c r="F20" s="85"/>
      <c r="G20" s="77"/>
      <c r="H20" s="78"/>
      <c r="I20" s="85"/>
      <c r="J20" s="117"/>
      <c r="K20" s="136"/>
      <c r="L20" s="162"/>
      <c r="M20" s="162"/>
      <c r="N20" s="122"/>
      <c r="O20" s="157"/>
      <c r="P20" s="136"/>
      <c r="Q20" s="122"/>
      <c r="R20" s="59"/>
    </row>
    <row r="21" spans="1:18" ht="21.75" customHeight="1">
      <c r="A21" s="55" t="s">
        <v>50</v>
      </c>
      <c r="B21" s="145"/>
      <c r="C21" s="150"/>
      <c r="D21" s="151"/>
      <c r="E21" s="152"/>
      <c r="F21" s="85"/>
      <c r="G21" s="77"/>
      <c r="H21" s="78"/>
      <c r="I21" s="85"/>
      <c r="J21" s="117"/>
      <c r="K21" s="136"/>
      <c r="L21" s="162"/>
      <c r="M21" s="162"/>
      <c r="N21" s="122"/>
      <c r="O21" s="157"/>
      <c r="P21" s="136"/>
      <c r="Q21" s="122"/>
      <c r="R21" s="59"/>
    </row>
    <row r="22" spans="1:18" ht="21.75" customHeight="1">
      <c r="A22" s="55" t="s">
        <v>51</v>
      </c>
      <c r="B22" s="145"/>
      <c r="C22" s="153"/>
      <c r="D22" s="154"/>
      <c r="E22" s="155"/>
      <c r="F22" s="86"/>
      <c r="G22" s="79"/>
      <c r="H22" s="80"/>
      <c r="I22" s="86"/>
      <c r="J22" s="118"/>
      <c r="K22" s="137"/>
      <c r="L22" s="163"/>
      <c r="M22" s="163"/>
      <c r="N22" s="123"/>
      <c r="O22" s="158"/>
      <c r="P22" s="137"/>
      <c r="Q22" s="123"/>
      <c r="R22" s="59"/>
    </row>
    <row r="23" spans="1:18" ht="21.75" customHeight="1">
      <c r="A23" s="55" t="s">
        <v>26</v>
      </c>
      <c r="B23" s="145"/>
      <c r="C23" s="124" t="s">
        <v>23</v>
      </c>
      <c r="D23" s="125"/>
      <c r="E23" s="126"/>
      <c r="F23" s="124" t="s">
        <v>23</v>
      </c>
      <c r="G23" s="125"/>
      <c r="H23" s="125"/>
      <c r="I23" s="125"/>
      <c r="J23" s="126"/>
      <c r="K23" s="127" t="s">
        <v>23</v>
      </c>
      <c r="L23" s="130"/>
      <c r="M23" s="130"/>
      <c r="N23" s="131"/>
      <c r="O23" s="124" t="s">
        <v>23</v>
      </c>
      <c r="P23" s="125"/>
      <c r="Q23" s="126"/>
      <c r="R23" s="59"/>
    </row>
    <row r="24" spans="1:18" ht="21.75" customHeight="1">
      <c r="A24" s="55" t="s">
        <v>32</v>
      </c>
      <c r="B24" s="145"/>
      <c r="C24" s="89" t="s">
        <v>71</v>
      </c>
      <c r="D24" s="84" t="s">
        <v>110</v>
      </c>
      <c r="E24" s="76" t="s">
        <v>118</v>
      </c>
      <c r="F24" s="89" t="s">
        <v>71</v>
      </c>
      <c r="G24" s="75" t="s">
        <v>116</v>
      </c>
      <c r="H24" s="76"/>
      <c r="I24" s="84" t="s">
        <v>110</v>
      </c>
      <c r="J24" s="90" t="s">
        <v>111</v>
      </c>
      <c r="K24" s="164" t="s">
        <v>76</v>
      </c>
      <c r="L24" s="130"/>
      <c r="M24" s="130"/>
      <c r="N24" s="131"/>
      <c r="O24" s="160" t="s">
        <v>119</v>
      </c>
      <c r="P24" s="165"/>
      <c r="Q24" s="166"/>
      <c r="R24" s="59"/>
    </row>
    <row r="25" spans="1:18" ht="21.75" customHeight="1">
      <c r="A25" s="54" t="s">
        <v>52</v>
      </c>
      <c r="B25" s="146"/>
      <c r="C25" s="85"/>
      <c r="D25" s="85"/>
      <c r="E25" s="78"/>
      <c r="F25" s="85"/>
      <c r="G25" s="77"/>
      <c r="H25" s="78"/>
      <c r="I25" s="85"/>
      <c r="J25" s="117"/>
      <c r="K25" s="89" t="s">
        <v>71</v>
      </c>
      <c r="L25" s="84" t="s">
        <v>114</v>
      </c>
      <c r="M25" s="75" t="s">
        <v>115</v>
      </c>
      <c r="N25" s="81" t="s">
        <v>111</v>
      </c>
      <c r="O25" s="167"/>
      <c r="P25" s="168"/>
      <c r="Q25" s="169"/>
      <c r="R25" s="59"/>
    </row>
    <row r="26" spans="1:18" ht="21.75" customHeight="1">
      <c r="A26" s="55" t="s">
        <v>53</v>
      </c>
      <c r="B26" s="82" t="s">
        <v>120</v>
      </c>
      <c r="C26" s="85"/>
      <c r="D26" s="85"/>
      <c r="E26" s="78"/>
      <c r="F26" s="85"/>
      <c r="G26" s="77"/>
      <c r="H26" s="78"/>
      <c r="I26" s="85"/>
      <c r="J26" s="117"/>
      <c r="K26" s="87"/>
      <c r="L26" s="87"/>
      <c r="M26" s="77"/>
      <c r="N26" s="82"/>
      <c r="O26" s="89" t="s">
        <v>71</v>
      </c>
      <c r="P26" s="75" t="s">
        <v>72</v>
      </c>
      <c r="Q26" s="170"/>
      <c r="R26" s="59"/>
    </row>
    <row r="27" spans="1:18" ht="21.75" customHeight="1">
      <c r="A27" s="55" t="s">
        <v>54</v>
      </c>
      <c r="B27" s="83"/>
      <c r="C27" s="86"/>
      <c r="D27" s="86"/>
      <c r="E27" s="80"/>
      <c r="F27" s="86"/>
      <c r="G27" s="79"/>
      <c r="H27" s="80"/>
      <c r="I27" s="86"/>
      <c r="J27" s="118"/>
      <c r="K27" s="88"/>
      <c r="L27" s="88"/>
      <c r="M27" s="79"/>
      <c r="N27" s="83"/>
      <c r="O27" s="86"/>
      <c r="P27" s="171"/>
      <c r="Q27" s="172"/>
      <c r="R27" s="59"/>
    </row>
    <row r="28" spans="1:18" ht="21.75" customHeight="1">
      <c r="A28" s="56" t="s">
        <v>55</v>
      </c>
      <c r="B28" s="60"/>
      <c r="C28" s="138" t="s">
        <v>27</v>
      </c>
      <c r="D28" s="139"/>
      <c r="E28" s="140"/>
      <c r="F28" s="138" t="s">
        <v>27</v>
      </c>
      <c r="G28" s="139"/>
      <c r="H28" s="139"/>
      <c r="I28" s="139"/>
      <c r="J28" s="140"/>
      <c r="K28" s="127" t="s">
        <v>23</v>
      </c>
      <c r="L28" s="130"/>
      <c r="M28" s="130"/>
      <c r="N28" s="131"/>
      <c r="O28" s="138" t="s">
        <v>27</v>
      </c>
      <c r="P28" s="139"/>
      <c r="Q28" s="140"/>
      <c r="R28" s="59"/>
    </row>
    <row r="29" spans="1:18" ht="21.75" customHeight="1">
      <c r="A29" s="56" t="s">
        <v>28</v>
      </c>
      <c r="B29" s="61" t="s">
        <v>121</v>
      </c>
      <c r="C29" s="89" t="s">
        <v>122</v>
      </c>
      <c r="D29" s="179" t="s">
        <v>115</v>
      </c>
      <c r="E29" s="177"/>
      <c r="F29" s="89" t="s">
        <v>71</v>
      </c>
      <c r="G29" s="75"/>
      <c r="H29" s="170"/>
      <c r="I29" s="176" t="s">
        <v>123</v>
      </c>
      <c r="J29" s="177"/>
      <c r="K29" s="178" t="s">
        <v>29</v>
      </c>
      <c r="L29" s="161"/>
      <c r="M29" s="161"/>
      <c r="N29" s="159"/>
      <c r="O29" s="89"/>
      <c r="P29" s="114"/>
      <c r="Q29" s="90" t="s">
        <v>108</v>
      </c>
      <c r="R29" s="59"/>
    </row>
    <row r="30" spans="1:18" ht="21.75" customHeight="1">
      <c r="A30" s="56" t="s">
        <v>30</v>
      </c>
      <c r="B30" s="62"/>
      <c r="C30" s="86"/>
      <c r="D30" s="173" t="s">
        <v>206</v>
      </c>
      <c r="E30" s="174"/>
      <c r="F30" s="86"/>
      <c r="G30" s="171"/>
      <c r="H30" s="172"/>
      <c r="I30" s="175" t="s">
        <v>124</v>
      </c>
      <c r="J30" s="174"/>
      <c r="K30" s="137"/>
      <c r="L30" s="163"/>
      <c r="M30" s="163"/>
      <c r="N30" s="123"/>
      <c r="O30" s="120"/>
      <c r="P30" s="116"/>
      <c r="Q30" s="118"/>
      <c r="R30" s="63"/>
    </row>
    <row r="31" spans="1:18" ht="15.75">
      <c r="A31" s="64"/>
      <c r="B31" s="65"/>
      <c r="C31" s="64"/>
      <c r="D31" s="64"/>
      <c r="E31" s="64"/>
      <c r="F31" s="64"/>
      <c r="G31" s="64"/>
      <c r="H31" s="64"/>
      <c r="I31" s="64"/>
      <c r="J31" s="66"/>
      <c r="K31" s="64"/>
      <c r="L31" s="64"/>
      <c r="M31" s="64"/>
      <c r="N31" s="64"/>
      <c r="O31" s="64"/>
      <c r="P31" s="64"/>
      <c r="Q31" s="64"/>
      <c r="R31" s="64"/>
    </row>
    <row r="32" spans="1:18" ht="15.75">
      <c r="A32" s="64"/>
      <c r="B32" s="64"/>
      <c r="C32" s="64"/>
      <c r="D32" s="64"/>
      <c r="E32" s="64"/>
      <c r="F32" s="64"/>
      <c r="G32" s="64"/>
      <c r="H32" s="64"/>
      <c r="I32" s="64"/>
      <c r="J32" s="66"/>
      <c r="K32" s="64"/>
      <c r="L32" s="64"/>
      <c r="M32" s="64"/>
      <c r="N32" s="64"/>
      <c r="R32" s="64"/>
    </row>
    <row r="33" spans="1:18" ht="15.75">
      <c r="A33" s="67" t="s">
        <v>56</v>
      </c>
      <c r="C33" s="68" t="s">
        <v>57</v>
      </c>
      <c r="G33" s="69" t="s">
        <v>77</v>
      </c>
      <c r="R33" s="64"/>
    </row>
    <row r="35" spans="1:7" ht="15.75">
      <c r="A35" s="70" t="s">
        <v>79</v>
      </c>
      <c r="C35" s="71" t="s">
        <v>125</v>
      </c>
      <c r="G35" s="72" t="s">
        <v>80</v>
      </c>
    </row>
  </sheetData>
  <mergeCells count="88">
    <mergeCell ref="Q29:Q30"/>
    <mergeCell ref="D30:E30"/>
    <mergeCell ref="I30:J30"/>
    <mergeCell ref="C10:C13"/>
    <mergeCell ref="I29:J29"/>
    <mergeCell ref="K29:N30"/>
    <mergeCell ref="O29:O30"/>
    <mergeCell ref="P29:P30"/>
    <mergeCell ref="C29:C30"/>
    <mergeCell ref="D29:E29"/>
    <mergeCell ref="F29:F30"/>
    <mergeCell ref="G29:H30"/>
    <mergeCell ref="C28:E28"/>
    <mergeCell ref="F28:J28"/>
    <mergeCell ref="O28:Q28"/>
    <mergeCell ref="O24:Q25"/>
    <mergeCell ref="K25:K27"/>
    <mergeCell ref="L25:L27"/>
    <mergeCell ref="O26:O27"/>
    <mergeCell ref="P26:Q27"/>
    <mergeCell ref="I24:I27"/>
    <mergeCell ref="J24:J27"/>
    <mergeCell ref="K24:N24"/>
    <mergeCell ref="K28:N28"/>
    <mergeCell ref="O19:O22"/>
    <mergeCell ref="P19:Q22"/>
    <mergeCell ref="C23:E23"/>
    <mergeCell ref="F23:J23"/>
    <mergeCell ref="K23:N23"/>
    <mergeCell ref="O23:Q23"/>
    <mergeCell ref="I19:I22"/>
    <mergeCell ref="J19:J22"/>
    <mergeCell ref="K19:N22"/>
    <mergeCell ref="G19:H22"/>
    <mergeCell ref="B19:B25"/>
    <mergeCell ref="C19:E22"/>
    <mergeCell ref="F19:F22"/>
    <mergeCell ref="C24:C27"/>
    <mergeCell ref="D24:D27"/>
    <mergeCell ref="E24:E27"/>
    <mergeCell ref="F24:F27"/>
    <mergeCell ref="B26:B27"/>
    <mergeCell ref="C18:E18"/>
    <mergeCell ref="F18:J18"/>
    <mergeCell ref="K18:N18"/>
    <mergeCell ref="O18:Q18"/>
    <mergeCell ref="I15:I17"/>
    <mergeCell ref="J15:J17"/>
    <mergeCell ref="G15:H17"/>
    <mergeCell ref="Q15:Q17"/>
    <mergeCell ref="K15:K17"/>
    <mergeCell ref="N15:N17"/>
    <mergeCell ref="O15:O17"/>
    <mergeCell ref="C15:C17"/>
    <mergeCell ref="D15:D17"/>
    <mergeCell ref="E15:E17"/>
    <mergeCell ref="F15:F17"/>
    <mergeCell ref="O10:O13"/>
    <mergeCell ref="P10:P13"/>
    <mergeCell ref="Q10:Q13"/>
    <mergeCell ref="C14:E14"/>
    <mergeCell ref="F14:J14"/>
    <mergeCell ref="K14:N14"/>
    <mergeCell ref="O14:Q14"/>
    <mergeCell ref="O7:Q7"/>
    <mergeCell ref="C8:E9"/>
    <mergeCell ref="O8:Q9"/>
    <mergeCell ref="R8:R17"/>
    <mergeCell ref="D10:D13"/>
    <mergeCell ref="E10:E13"/>
    <mergeCell ref="F10:F13"/>
    <mergeCell ref="G10:H13"/>
    <mergeCell ref="I10:I13"/>
    <mergeCell ref="J10:J13"/>
    <mergeCell ref="A3:E3"/>
    <mergeCell ref="C7:E7"/>
    <mergeCell ref="F7:J7"/>
    <mergeCell ref="K7:N7"/>
    <mergeCell ref="G24:H27"/>
    <mergeCell ref="P15:P17"/>
    <mergeCell ref="M10:M13"/>
    <mergeCell ref="M15:M17"/>
    <mergeCell ref="M25:M27"/>
    <mergeCell ref="N25:N27"/>
    <mergeCell ref="L10:L13"/>
    <mergeCell ref="L15:L17"/>
    <mergeCell ref="K10:K13"/>
    <mergeCell ref="N10:N13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8" sqref="A18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19" t="str">
        <f>Graphic!A2</f>
        <v>Marriott, HILTON HEAD, SC, MARCH 12-15, 2001</v>
      </c>
      <c r="B2" s="2"/>
    </row>
    <row r="3" spans="1:2" ht="15.75">
      <c r="A3" s="25"/>
      <c r="B3" s="2"/>
    </row>
    <row r="4" spans="1:2" ht="15.75">
      <c r="A4" s="25" t="s">
        <v>58</v>
      </c>
      <c r="B4" s="3"/>
    </row>
    <row r="6" spans="1:2" ht="15.75">
      <c r="A6" s="26" t="s">
        <v>33</v>
      </c>
      <c r="B6" s="3"/>
    </row>
    <row r="7" spans="1:2" ht="15.75">
      <c r="A7" s="26" t="s">
        <v>164</v>
      </c>
      <c r="B7" s="3"/>
    </row>
    <row r="8" spans="1:2" ht="15.75">
      <c r="A8" s="28" t="s">
        <v>165</v>
      </c>
      <c r="B8" s="3"/>
    </row>
    <row r="9" spans="1:5" ht="15.75">
      <c r="A9" s="28" t="s">
        <v>166</v>
      </c>
      <c r="B9" s="3"/>
      <c r="C9" s="23"/>
      <c r="D9" s="23"/>
      <c r="E9" s="23"/>
    </row>
    <row r="10" ht="15.75">
      <c r="A10" s="31" t="s">
        <v>167</v>
      </c>
    </row>
    <row r="11" ht="15.75">
      <c r="A11" s="31" t="s">
        <v>168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6"/>
  <sheetViews>
    <sheetView showGridLines="0" tabSelected="1" workbookViewId="0" topLeftCell="A19">
      <selection activeCell="H28" sqref="H28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67</v>
      </c>
    </row>
    <row r="2" ht="15.75">
      <c r="C2" s="9" t="s">
        <v>126</v>
      </c>
    </row>
    <row r="3" spans="1:7" ht="15.75">
      <c r="A3" s="1"/>
      <c r="B3" s="2"/>
      <c r="C3" s="10" t="str">
        <f>Graphic!A2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36</v>
      </c>
    </row>
    <row r="5" spans="1:7" ht="15">
      <c r="A5" s="2" t="s">
        <v>138</v>
      </c>
      <c r="B5" s="2" t="s">
        <v>14</v>
      </c>
      <c r="C5" s="2" t="s">
        <v>0</v>
      </c>
      <c r="D5" s="2" t="s">
        <v>1</v>
      </c>
      <c r="E5" s="2" t="s">
        <v>34</v>
      </c>
      <c r="F5" s="2">
        <v>1</v>
      </c>
      <c r="G5" s="5">
        <f>TIME(8,0,0)</f>
        <v>0.3333333333333333</v>
      </c>
    </row>
    <row r="6" spans="1:7" ht="15">
      <c r="A6" s="2" t="s">
        <v>139</v>
      </c>
      <c r="B6" s="2" t="s">
        <v>5</v>
      </c>
      <c r="C6" s="2" t="s">
        <v>170</v>
      </c>
      <c r="D6" s="2" t="s">
        <v>1</v>
      </c>
      <c r="E6" s="2" t="s">
        <v>84</v>
      </c>
      <c r="F6" s="2">
        <v>5</v>
      </c>
      <c r="G6" s="5">
        <f>G5+TIME(0,F5,0)</f>
        <v>0.33402777777777776</v>
      </c>
    </row>
    <row r="7" spans="1:7" ht="15">
      <c r="A7" s="2" t="s">
        <v>140</v>
      </c>
      <c r="B7" s="2" t="s">
        <v>5</v>
      </c>
      <c r="C7" s="2" t="s">
        <v>171</v>
      </c>
      <c r="D7" s="2" t="s">
        <v>1</v>
      </c>
      <c r="E7" s="2" t="s">
        <v>83</v>
      </c>
      <c r="F7" s="2">
        <v>115</v>
      </c>
      <c r="G7" s="5">
        <f>G6+TIME(0,F6,0)</f>
        <v>0.33749999999999997</v>
      </c>
    </row>
    <row r="8" spans="1:7" ht="15">
      <c r="A8" s="2"/>
      <c r="B8" s="2"/>
      <c r="C8" s="2" t="s">
        <v>172</v>
      </c>
      <c r="D8" s="2"/>
      <c r="E8" s="2"/>
      <c r="F8" s="2"/>
      <c r="G8" s="5"/>
    </row>
    <row r="9" spans="1:7" ht="15">
      <c r="A9" s="2"/>
      <c r="B9" s="2"/>
      <c r="C9" s="2" t="s">
        <v>173</v>
      </c>
      <c r="D9" s="2"/>
      <c r="E9" s="2"/>
      <c r="F9" s="2"/>
      <c r="G9" s="5"/>
    </row>
    <row r="10" spans="1:7" ht="15">
      <c r="A10" s="2"/>
      <c r="B10" s="2"/>
      <c r="C10" s="2" t="s">
        <v>174</v>
      </c>
      <c r="D10" s="2"/>
      <c r="E10" s="2"/>
      <c r="F10" s="2"/>
      <c r="G10" s="5"/>
    </row>
    <row r="11" spans="1:7" ht="15">
      <c r="A11" s="2"/>
      <c r="B11" s="2"/>
      <c r="C11" s="2" t="s">
        <v>175</v>
      </c>
      <c r="D11" s="2"/>
      <c r="E11" s="2"/>
      <c r="F11" s="2"/>
      <c r="G11" s="5"/>
    </row>
    <row r="12" spans="1:7" ht="15">
      <c r="A12" s="2"/>
      <c r="B12" s="2"/>
      <c r="C12" s="2" t="s">
        <v>194</v>
      </c>
      <c r="D12" s="2"/>
      <c r="E12" s="2"/>
      <c r="F12" s="2"/>
      <c r="G12" s="5"/>
    </row>
    <row r="13" spans="1:7" ht="15">
      <c r="A13" s="2"/>
      <c r="B13" s="2"/>
      <c r="C13" s="2" t="s">
        <v>176</v>
      </c>
      <c r="D13" s="2"/>
      <c r="E13" s="2"/>
      <c r="F13" s="2"/>
      <c r="G13" s="5"/>
    </row>
    <row r="14" spans="1:7" ht="15">
      <c r="A14" s="2"/>
      <c r="B14" s="2"/>
      <c r="C14" s="2" t="s">
        <v>177</v>
      </c>
      <c r="D14" s="2"/>
      <c r="E14" s="2"/>
      <c r="F14" s="2"/>
      <c r="G14" s="5"/>
    </row>
    <row r="15" spans="1:7" ht="15">
      <c r="A15" s="2" t="s">
        <v>183</v>
      </c>
      <c r="B15" s="2" t="s">
        <v>3</v>
      </c>
      <c r="C15" s="2" t="s">
        <v>13</v>
      </c>
      <c r="D15" s="2" t="s">
        <v>1</v>
      </c>
      <c r="E15" s="2" t="s">
        <v>34</v>
      </c>
      <c r="F15" s="2">
        <v>1</v>
      </c>
      <c r="G15" s="5">
        <f>G7+TIME(0,F7,0)</f>
        <v>0.41736111111111107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 t="s">
        <v>141</v>
      </c>
      <c r="B17" s="2" t="s">
        <v>14</v>
      </c>
      <c r="C17" s="2" t="s">
        <v>0</v>
      </c>
      <c r="D17" s="2" t="s">
        <v>1</v>
      </c>
      <c r="E17" s="2" t="s">
        <v>34</v>
      </c>
      <c r="F17" s="2">
        <v>1</v>
      </c>
      <c r="G17" s="5">
        <f>TIME(10,30,0)</f>
        <v>0.4375</v>
      </c>
    </row>
    <row r="18" spans="1:7" ht="15">
      <c r="A18" s="2" t="s">
        <v>142</v>
      </c>
      <c r="B18" s="2" t="s">
        <v>5</v>
      </c>
      <c r="C18" s="2" t="s">
        <v>178</v>
      </c>
      <c r="D18" s="2" t="s">
        <v>1</v>
      </c>
      <c r="E18" s="2" t="s">
        <v>84</v>
      </c>
      <c r="F18" s="2">
        <v>1</v>
      </c>
      <c r="G18" s="5">
        <f>G17+TIME(0,F17,0)</f>
        <v>0.43819444444444444</v>
      </c>
    </row>
    <row r="19" spans="1:7" ht="15">
      <c r="A19" s="2"/>
      <c r="B19" s="2"/>
      <c r="C19" s="2" t="s">
        <v>195</v>
      </c>
      <c r="D19" s="2" t="s">
        <v>1</v>
      </c>
      <c r="E19" s="2" t="s">
        <v>84</v>
      </c>
      <c r="F19" s="2">
        <v>30</v>
      </c>
      <c r="G19" s="5">
        <f>G18+TIME(0,F18,0)</f>
        <v>0.4388888888888889</v>
      </c>
    </row>
    <row r="20" spans="1:7" ht="15">
      <c r="A20" s="2"/>
      <c r="B20" s="2"/>
      <c r="C20" s="2" t="s">
        <v>196</v>
      </c>
      <c r="D20" s="2" t="s">
        <v>1</v>
      </c>
      <c r="E20" s="2" t="s">
        <v>84</v>
      </c>
      <c r="F20" s="2">
        <v>30</v>
      </c>
      <c r="G20" s="5">
        <f>G19+TIME(0,F19,0)</f>
        <v>0.4597222222222222</v>
      </c>
    </row>
    <row r="21" spans="1:7" ht="15">
      <c r="A21" s="2"/>
      <c r="B21" s="2"/>
      <c r="C21" s="2" t="s">
        <v>197</v>
      </c>
      <c r="D21" s="2" t="s">
        <v>1</v>
      </c>
      <c r="E21" s="2" t="s">
        <v>84</v>
      </c>
      <c r="F21" s="2">
        <v>30</v>
      </c>
      <c r="G21" s="5">
        <f>G20+TIME(0,F20,0)</f>
        <v>0.4805555555555555</v>
      </c>
    </row>
    <row r="22" spans="1:7" ht="15">
      <c r="A22" s="2" t="s">
        <v>143</v>
      </c>
      <c r="B22" s="2" t="s">
        <v>3</v>
      </c>
      <c r="C22" s="2" t="s">
        <v>13</v>
      </c>
      <c r="D22" s="2" t="s">
        <v>1</v>
      </c>
      <c r="E22" s="2" t="s">
        <v>34</v>
      </c>
      <c r="F22" s="2">
        <v>1</v>
      </c>
      <c r="G22" s="5">
        <f>G21+TIME(0,F21,0)</f>
        <v>0.5013888888888889</v>
      </c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9">
        <v>1</v>
      </c>
      <c r="B25" s="2" t="s">
        <v>5</v>
      </c>
      <c r="C25" s="2" t="s">
        <v>0</v>
      </c>
      <c r="D25" s="29" t="s">
        <v>35</v>
      </c>
      <c r="E25" s="2" t="s">
        <v>34</v>
      </c>
      <c r="F25" s="2">
        <v>1</v>
      </c>
      <c r="G25" s="5">
        <f>TIME(15,30,0)</f>
        <v>0.6458333333333334</v>
      </c>
    </row>
    <row r="26" spans="1:7" ht="15">
      <c r="A26" s="29">
        <v>1.2</v>
      </c>
      <c r="B26" s="2" t="s">
        <v>14</v>
      </c>
      <c r="C26" s="2" t="s">
        <v>169</v>
      </c>
      <c r="D26" s="2" t="s">
        <v>1</v>
      </c>
      <c r="E26" s="2" t="s">
        <v>34</v>
      </c>
      <c r="F26" s="2">
        <v>5</v>
      </c>
      <c r="G26" s="5">
        <f aca="true" t="shared" si="0" ref="G26:G33">G25+TIME(0,F25,0)</f>
        <v>0.6465277777777778</v>
      </c>
    </row>
    <row r="27" spans="1:7" ht="15">
      <c r="A27" s="29">
        <v>1.3</v>
      </c>
      <c r="B27" s="2" t="s">
        <v>3</v>
      </c>
      <c r="C27" s="2" t="s">
        <v>212</v>
      </c>
      <c r="D27" s="2" t="s">
        <v>1</v>
      </c>
      <c r="E27" s="2" t="s">
        <v>34</v>
      </c>
      <c r="F27" s="2">
        <v>1</v>
      </c>
      <c r="G27" s="5">
        <f t="shared" si="0"/>
        <v>0.65</v>
      </c>
    </row>
    <row r="28" spans="1:7" ht="15">
      <c r="A28" s="29">
        <v>1.4</v>
      </c>
      <c r="B28" s="2" t="s">
        <v>4</v>
      </c>
      <c r="C28" s="2" t="s">
        <v>211</v>
      </c>
      <c r="D28" s="29" t="s">
        <v>35</v>
      </c>
      <c r="E28" s="2" t="s">
        <v>81</v>
      </c>
      <c r="F28" s="2">
        <v>15</v>
      </c>
      <c r="G28" s="5">
        <f t="shared" si="0"/>
        <v>0.6506944444444445</v>
      </c>
    </row>
    <row r="29" spans="1:7" ht="15">
      <c r="A29" s="29">
        <v>1.5</v>
      </c>
      <c r="B29" s="2" t="s">
        <v>4</v>
      </c>
      <c r="C29" s="2" t="s">
        <v>82</v>
      </c>
      <c r="D29" s="29" t="s">
        <v>35</v>
      </c>
      <c r="E29" s="2" t="s">
        <v>83</v>
      </c>
      <c r="F29" s="2">
        <v>15</v>
      </c>
      <c r="G29" s="5">
        <f t="shared" si="0"/>
        <v>0.6611111111111111</v>
      </c>
    </row>
    <row r="30" spans="1:7" ht="15">
      <c r="A30" s="29">
        <v>1.6</v>
      </c>
      <c r="B30" s="2" t="s">
        <v>4</v>
      </c>
      <c r="C30" s="2" t="s">
        <v>210</v>
      </c>
      <c r="D30" s="29" t="s">
        <v>35</v>
      </c>
      <c r="E30" s="2" t="s">
        <v>84</v>
      </c>
      <c r="F30" s="2">
        <v>15</v>
      </c>
      <c r="G30" s="5">
        <f t="shared" si="0"/>
        <v>0.6715277777777777</v>
      </c>
    </row>
    <row r="31" spans="1:7" ht="15">
      <c r="A31" s="29">
        <v>1.7</v>
      </c>
      <c r="B31" s="2" t="s">
        <v>4</v>
      </c>
      <c r="C31" s="2" t="s">
        <v>209</v>
      </c>
      <c r="D31" s="29" t="s">
        <v>35</v>
      </c>
      <c r="E31" s="2" t="s">
        <v>84</v>
      </c>
      <c r="F31" s="2">
        <v>10</v>
      </c>
      <c r="G31" s="5">
        <f t="shared" si="0"/>
        <v>0.6819444444444444</v>
      </c>
    </row>
    <row r="32" spans="1:7" ht="15">
      <c r="A32" s="29">
        <v>1.8</v>
      </c>
      <c r="B32" s="2" t="s">
        <v>4</v>
      </c>
      <c r="C32" s="2" t="s">
        <v>207</v>
      </c>
      <c r="D32" s="2" t="s">
        <v>1</v>
      </c>
      <c r="E32" s="2" t="s">
        <v>66</v>
      </c>
      <c r="F32" s="2">
        <v>30</v>
      </c>
      <c r="G32" s="5">
        <f t="shared" si="0"/>
        <v>0.6888888888888888</v>
      </c>
    </row>
    <row r="33" spans="1:7" ht="15">
      <c r="A33" s="29">
        <v>1.9</v>
      </c>
      <c r="B33" s="2" t="s">
        <v>5</v>
      </c>
      <c r="C33" s="2" t="s">
        <v>13</v>
      </c>
      <c r="D33" s="29" t="s">
        <v>35</v>
      </c>
      <c r="E33" s="2" t="s">
        <v>34</v>
      </c>
      <c r="F33" s="2">
        <v>1</v>
      </c>
      <c r="G33" s="5">
        <f t="shared" si="0"/>
        <v>0.7097222222222221</v>
      </c>
    </row>
    <row r="34" spans="1:7" ht="15">
      <c r="A34" s="29"/>
      <c r="B34" s="2"/>
      <c r="C34" s="2"/>
      <c r="D34" s="29"/>
      <c r="E34" s="2"/>
      <c r="F34" s="2"/>
      <c r="G34" s="5"/>
    </row>
    <row r="35" spans="1:7" ht="15">
      <c r="A35" s="74">
        <v>12</v>
      </c>
      <c r="B35" s="2" t="s">
        <v>5</v>
      </c>
      <c r="C35" s="2" t="s">
        <v>0</v>
      </c>
      <c r="D35" s="2" t="s">
        <v>1</v>
      </c>
      <c r="E35" s="2" t="s">
        <v>34</v>
      </c>
      <c r="F35" s="2">
        <v>1</v>
      </c>
      <c r="G35" s="5">
        <f>TIME(19,0,0)</f>
        <v>0.7916666666666666</v>
      </c>
    </row>
    <row r="36" spans="1:7" ht="15">
      <c r="A36" s="74" t="s">
        <v>199</v>
      </c>
      <c r="B36" s="2" t="s">
        <v>4</v>
      </c>
      <c r="C36" s="2" t="s">
        <v>208</v>
      </c>
      <c r="D36" s="2" t="s">
        <v>1</v>
      </c>
      <c r="E36" s="2" t="s">
        <v>200</v>
      </c>
      <c r="F36" s="2">
        <v>60</v>
      </c>
      <c r="G36" s="5">
        <f>G35+TIME(0,F35,0)</f>
        <v>0.7923611111111111</v>
      </c>
    </row>
    <row r="37" spans="1:7" ht="15">
      <c r="A37" s="74">
        <v>12.1</v>
      </c>
      <c r="B37" s="2" t="s">
        <v>4</v>
      </c>
      <c r="C37" s="2" t="s">
        <v>198</v>
      </c>
      <c r="D37" s="2" t="s">
        <v>1</v>
      </c>
      <c r="E37" s="2" t="s">
        <v>84</v>
      </c>
      <c r="F37" s="2">
        <v>60</v>
      </c>
      <c r="G37" s="5">
        <f>G36+TIME(0,F36,0)</f>
        <v>0.8340277777777777</v>
      </c>
    </row>
    <row r="38" spans="1:7" ht="15">
      <c r="A38" s="74" t="s">
        <v>201</v>
      </c>
      <c r="B38" s="2" t="s">
        <v>3</v>
      </c>
      <c r="C38" s="2" t="s">
        <v>13</v>
      </c>
      <c r="D38" s="2" t="s">
        <v>1</v>
      </c>
      <c r="E38" s="2" t="s">
        <v>34</v>
      </c>
      <c r="F38" s="2">
        <v>1</v>
      </c>
      <c r="G38" s="5">
        <f>G37+TIME(0,F37,0)</f>
        <v>0.8756944444444443</v>
      </c>
    </row>
    <row r="39" spans="1:7" ht="15">
      <c r="A39" s="7"/>
      <c r="B39" s="3"/>
      <c r="C39" s="6"/>
      <c r="D39" s="3"/>
      <c r="E39" s="6"/>
      <c r="F39" s="4"/>
      <c r="G39" s="5"/>
    </row>
    <row r="40" spans="1:7" ht="15">
      <c r="A40" s="7"/>
      <c r="B40" s="3"/>
      <c r="C40" s="6"/>
      <c r="D40" s="3"/>
      <c r="E40" s="6"/>
      <c r="F40" s="4"/>
      <c r="G40" s="5"/>
    </row>
    <row r="41" spans="1:7" ht="15">
      <c r="A41" s="7"/>
      <c r="B41" s="3"/>
      <c r="C41" s="6"/>
      <c r="D41" s="3"/>
      <c r="E41" s="6"/>
      <c r="F41" s="4"/>
      <c r="G41" s="5"/>
    </row>
    <row r="42" spans="1:7" ht="15">
      <c r="A42" s="7"/>
      <c r="B42" s="3"/>
      <c r="C42" s="6"/>
      <c r="D42" s="3"/>
      <c r="E42" s="6"/>
      <c r="F42" s="4"/>
      <c r="G42" s="5"/>
    </row>
    <row r="43" spans="1:7" ht="15">
      <c r="A43" s="7"/>
      <c r="B43" s="3"/>
      <c r="C43" s="6"/>
      <c r="D43" s="3"/>
      <c r="E43" s="6"/>
      <c r="F43" s="4"/>
      <c r="G43" s="5"/>
    </row>
    <row r="44" spans="1:7" ht="15">
      <c r="A44" s="7"/>
      <c r="B44" s="3"/>
      <c r="C44" s="6"/>
      <c r="D44" s="3"/>
      <c r="E44" s="6"/>
      <c r="F44" s="4"/>
      <c r="G44" s="5"/>
    </row>
    <row r="45" spans="1:7" ht="15">
      <c r="A45" s="7"/>
      <c r="B45" s="3"/>
      <c r="C45" s="6"/>
      <c r="D45" s="3"/>
      <c r="E45" s="6"/>
      <c r="F45" s="4"/>
      <c r="G45" s="5"/>
    </row>
    <row r="46" spans="1:7" ht="15">
      <c r="A46" s="7"/>
      <c r="B46" s="3"/>
      <c r="C46" s="6"/>
      <c r="D46" s="3"/>
      <c r="E46" s="6"/>
      <c r="F46" s="4"/>
      <c r="G46" s="5"/>
    </row>
    <row r="47" spans="1:7" ht="15">
      <c r="A47" s="7"/>
      <c r="B47" s="3"/>
      <c r="C47" s="6"/>
      <c r="D47" s="3"/>
      <c r="E47" s="6"/>
      <c r="F47" s="4"/>
      <c r="G47" s="5"/>
    </row>
    <row r="48" spans="1:7" ht="15">
      <c r="A48" s="7"/>
      <c r="B48" s="3"/>
      <c r="C48" s="6"/>
      <c r="D48" s="3"/>
      <c r="E48" s="6"/>
      <c r="F48" s="4"/>
      <c r="G48" s="5"/>
    </row>
    <row r="49" spans="1:7" ht="15">
      <c r="A49" s="7"/>
      <c r="B49" s="3"/>
      <c r="C49" s="2"/>
      <c r="D49" s="3"/>
      <c r="E49" s="2"/>
      <c r="F49" s="4"/>
      <c r="G49" s="5"/>
    </row>
    <row r="50" spans="1:7" ht="15">
      <c r="A50" s="7"/>
      <c r="B50" s="3" t="s">
        <v>6</v>
      </c>
      <c r="C50" s="2" t="s">
        <v>7</v>
      </c>
      <c r="D50" s="3" t="s">
        <v>6</v>
      </c>
      <c r="E50" s="2"/>
      <c r="F50" s="4"/>
      <c r="G50" s="5"/>
    </row>
    <row r="51" spans="1:7" ht="15">
      <c r="A51" s="7" t="s">
        <v>6</v>
      </c>
      <c r="B51" s="2"/>
      <c r="C51" s="2" t="s">
        <v>8</v>
      </c>
      <c r="D51" s="2"/>
      <c r="F51" s="4" t="s">
        <v>6</v>
      </c>
      <c r="G51" s="5" t="s">
        <v>6</v>
      </c>
    </row>
    <row r="52" spans="1:4" ht="15">
      <c r="A52" s="3"/>
      <c r="B52" s="2"/>
      <c r="C52" s="2"/>
      <c r="D52" s="2"/>
    </row>
    <row r="53" spans="1:3" ht="15">
      <c r="A53" s="3" t="s">
        <v>9</v>
      </c>
      <c r="B53" s="2"/>
      <c r="C53" s="2"/>
    </row>
    <row r="54" spans="1:3" ht="15">
      <c r="A54" s="3" t="s">
        <v>10</v>
      </c>
      <c r="B54" s="2"/>
      <c r="C54" s="2"/>
    </row>
    <row r="55" spans="1:3" ht="15">
      <c r="A55" s="3" t="s">
        <v>11</v>
      </c>
      <c r="B55" s="2"/>
      <c r="C55" s="2"/>
    </row>
    <row r="56" ht="15">
      <c r="A5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2" r:id="rId1"/>
  <headerFooter alignWithMargins="0">
    <oddHeader>&amp;LMarch 2001&amp;RIEEE P802.15 01/098r3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6"/>
  <sheetViews>
    <sheetView showGridLines="0" workbookViewId="0" topLeftCell="A14">
      <selection activeCell="I24" sqref="I24:Q2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127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36</v>
      </c>
    </row>
    <row r="5" spans="1:7" ht="15">
      <c r="A5" s="3">
        <v>2</v>
      </c>
      <c r="B5" s="2" t="s">
        <v>14</v>
      </c>
      <c r="C5" s="3" t="s">
        <v>0</v>
      </c>
      <c r="D5" s="3" t="s">
        <v>1</v>
      </c>
      <c r="E5" s="3" t="s">
        <v>34</v>
      </c>
      <c r="F5" s="4">
        <v>1</v>
      </c>
      <c r="G5" s="5">
        <f>TIME(8,0,0)</f>
        <v>0.3333333333333333</v>
      </c>
    </row>
    <row r="6" spans="1:7" ht="15">
      <c r="A6" s="3">
        <v>2.1</v>
      </c>
      <c r="B6" s="2" t="s">
        <v>14</v>
      </c>
      <c r="C6" s="3" t="s">
        <v>136</v>
      </c>
      <c r="D6" s="3" t="s">
        <v>1</v>
      </c>
      <c r="E6" s="3" t="s">
        <v>34</v>
      </c>
      <c r="F6" s="4">
        <v>1</v>
      </c>
      <c r="G6" s="5">
        <f>G5+TIME(0,F5,0)</f>
        <v>0.33402777777777776</v>
      </c>
    </row>
    <row r="7" spans="1:7" ht="15">
      <c r="A7" s="2"/>
      <c r="B7" s="3" t="s">
        <v>2</v>
      </c>
      <c r="C7" s="2"/>
      <c r="D7" s="2"/>
      <c r="E7" s="2"/>
      <c r="F7" s="2"/>
      <c r="G7" s="2"/>
    </row>
    <row r="8" spans="1:7" ht="15" customHeight="1">
      <c r="A8" s="7" t="s">
        <v>144</v>
      </c>
      <c r="B8" s="3" t="s">
        <v>5</v>
      </c>
      <c r="C8" s="6" t="s">
        <v>179</v>
      </c>
      <c r="D8" s="3" t="s">
        <v>1</v>
      </c>
      <c r="E8" s="6" t="s">
        <v>83</v>
      </c>
      <c r="F8" s="4">
        <v>118</v>
      </c>
      <c r="G8" s="5">
        <f>G6+TIME(0,F6,0)</f>
        <v>0.3347222222222222</v>
      </c>
    </row>
    <row r="9" spans="1:7" ht="15" customHeight="1">
      <c r="A9" s="7" t="s">
        <v>145</v>
      </c>
      <c r="B9" s="3" t="s">
        <v>5</v>
      </c>
      <c r="C9" s="6" t="s">
        <v>134</v>
      </c>
      <c r="D9" s="3" t="s">
        <v>1</v>
      </c>
      <c r="E9" s="6" t="s">
        <v>134</v>
      </c>
      <c r="F9" s="4">
        <v>0</v>
      </c>
      <c r="G9" s="5">
        <f>G8+TIME(0,F8,0)</f>
        <v>0.41666666666666663</v>
      </c>
    </row>
    <row r="10" spans="1:9" ht="15">
      <c r="A10" s="7" t="s">
        <v>146</v>
      </c>
      <c r="B10" s="3" t="s">
        <v>4</v>
      </c>
      <c r="C10" s="30" t="s">
        <v>134</v>
      </c>
      <c r="D10" s="3" t="s">
        <v>1</v>
      </c>
      <c r="E10" s="6" t="s">
        <v>134</v>
      </c>
      <c r="F10" s="4">
        <v>0</v>
      </c>
      <c r="G10" s="5">
        <f>G9+TIME(0,F9,0)</f>
        <v>0.41666666666666663</v>
      </c>
      <c r="I10" s="14"/>
    </row>
    <row r="11" spans="1:9" ht="15">
      <c r="A11" s="7" t="s">
        <v>147</v>
      </c>
      <c r="B11" s="3" t="s">
        <v>4</v>
      </c>
      <c r="C11" s="30" t="s">
        <v>134</v>
      </c>
      <c r="D11" s="3" t="s">
        <v>1</v>
      </c>
      <c r="E11" s="6" t="s">
        <v>134</v>
      </c>
      <c r="F11" s="4">
        <v>0</v>
      </c>
      <c r="G11" s="5">
        <f>G10+TIME(0,F10,0)</f>
        <v>0.41666666666666663</v>
      </c>
      <c r="I11" s="14"/>
    </row>
    <row r="12" spans="1:9" ht="15">
      <c r="A12" s="7" t="s">
        <v>148</v>
      </c>
      <c r="B12" s="3" t="s">
        <v>3</v>
      </c>
      <c r="C12" s="30" t="s">
        <v>13</v>
      </c>
      <c r="D12" s="3" t="s">
        <v>1</v>
      </c>
      <c r="E12" s="6" t="s">
        <v>34</v>
      </c>
      <c r="F12" s="4">
        <v>1</v>
      </c>
      <c r="G12" s="5">
        <f>G11+TIME(0,F11,0)</f>
        <v>0.41666666666666663</v>
      </c>
      <c r="I12" s="14"/>
    </row>
    <row r="13" spans="1:9" ht="15">
      <c r="A13" s="13"/>
      <c r="B13" s="3"/>
      <c r="C13" s="30"/>
      <c r="D13" s="3"/>
      <c r="E13" s="6"/>
      <c r="F13" s="4"/>
      <c r="G13" s="5"/>
      <c r="I13" s="14"/>
    </row>
    <row r="14" spans="1:9" ht="15">
      <c r="A14" s="7" t="s">
        <v>149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TIME(10,30,0)</f>
        <v>0.4375</v>
      </c>
      <c r="I14" s="14"/>
    </row>
    <row r="15" spans="1:9" ht="15">
      <c r="A15" s="7" t="s">
        <v>150</v>
      </c>
      <c r="B15" s="3" t="s">
        <v>4</v>
      </c>
      <c r="C15" s="6" t="s">
        <v>179</v>
      </c>
      <c r="D15" s="3" t="s">
        <v>1</v>
      </c>
      <c r="E15" s="6" t="s">
        <v>83</v>
      </c>
      <c r="F15" s="4">
        <v>75</v>
      </c>
      <c r="G15" s="5">
        <f>G14+TIME(0,F14,0)</f>
        <v>0.43819444444444444</v>
      </c>
      <c r="I15" s="14"/>
    </row>
    <row r="16" spans="1:9" ht="15">
      <c r="A16" s="7" t="s">
        <v>101</v>
      </c>
      <c r="B16" s="3" t="s">
        <v>4</v>
      </c>
      <c r="C16" s="30" t="s">
        <v>181</v>
      </c>
      <c r="D16" s="3" t="s">
        <v>1</v>
      </c>
      <c r="E16" s="6" t="s">
        <v>83</v>
      </c>
      <c r="F16" s="4">
        <v>15</v>
      </c>
      <c r="G16" s="5">
        <f>G15+TIME(0,F15,0)</f>
        <v>0.49027777777777776</v>
      </c>
      <c r="I16" s="14"/>
    </row>
    <row r="17" spans="1:7" ht="15">
      <c r="A17" s="7" t="s">
        <v>86</v>
      </c>
      <c r="B17" s="3" t="s">
        <v>3</v>
      </c>
      <c r="C17" s="6" t="s">
        <v>13</v>
      </c>
      <c r="D17" s="3" t="s">
        <v>1</v>
      </c>
      <c r="E17" s="6" t="s">
        <v>34</v>
      </c>
      <c r="F17" s="4">
        <v>1</v>
      </c>
      <c r="G17" s="5">
        <f>G16+TIME(0,F16,0)</f>
        <v>0.5006944444444444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87</v>
      </c>
      <c r="B20" s="3" t="s">
        <v>14</v>
      </c>
      <c r="C20" s="33" t="s">
        <v>0</v>
      </c>
      <c r="D20" s="3" t="s">
        <v>1</v>
      </c>
      <c r="E20" s="6" t="s">
        <v>34</v>
      </c>
      <c r="F20" s="34">
        <v>1</v>
      </c>
      <c r="G20" s="5">
        <f>TIME(13,0,0)</f>
        <v>0.5416666666666666</v>
      </c>
      <c r="H20" s="17"/>
      <c r="I20" s="17"/>
    </row>
    <row r="21" spans="1:7" ht="15">
      <c r="A21" s="7" t="s">
        <v>15</v>
      </c>
      <c r="B21" s="3" t="s">
        <v>4</v>
      </c>
      <c r="C21" s="33" t="s">
        <v>182</v>
      </c>
      <c r="D21" s="3" t="s">
        <v>1</v>
      </c>
      <c r="E21" s="6" t="s">
        <v>81</v>
      </c>
      <c r="F21" s="4">
        <v>60</v>
      </c>
      <c r="G21" s="5">
        <f>G20+TIME(0,F20,0)</f>
        <v>0.5423611111111111</v>
      </c>
    </row>
    <row r="22" spans="1:7" ht="15">
      <c r="A22" s="7" t="s">
        <v>106</v>
      </c>
      <c r="B22" s="3" t="s">
        <v>4</v>
      </c>
      <c r="C22" s="33" t="s">
        <v>202</v>
      </c>
      <c r="D22" s="3" t="s">
        <v>1</v>
      </c>
      <c r="E22" s="6" t="s">
        <v>84</v>
      </c>
      <c r="F22" s="4">
        <v>10</v>
      </c>
      <c r="G22" s="5">
        <f>G21+TIME(0,F21,0)</f>
        <v>0.5840277777777777</v>
      </c>
    </row>
    <row r="23" spans="1:7" ht="15">
      <c r="A23" s="7"/>
      <c r="B23" s="3"/>
      <c r="C23" s="33" t="s">
        <v>203</v>
      </c>
      <c r="D23" s="3" t="s">
        <v>1</v>
      </c>
      <c r="E23" s="6" t="s">
        <v>84</v>
      </c>
      <c r="F23" s="4">
        <v>25</v>
      </c>
      <c r="G23" s="5">
        <f>G22+TIME(0,F22,0)</f>
        <v>0.5909722222222221</v>
      </c>
    </row>
    <row r="24" spans="1:7" ht="15">
      <c r="A24" s="7"/>
      <c r="B24" s="3"/>
      <c r="C24" s="33" t="s">
        <v>204</v>
      </c>
      <c r="D24" s="3" t="s">
        <v>1</v>
      </c>
      <c r="E24" s="6" t="s">
        <v>84</v>
      </c>
      <c r="F24" s="4">
        <v>25</v>
      </c>
      <c r="G24" s="5">
        <f>G23+TIME(0,F23,0)</f>
        <v>0.6083333333333333</v>
      </c>
    </row>
    <row r="25" spans="1:7" ht="15">
      <c r="A25" s="7" t="s">
        <v>190</v>
      </c>
      <c r="B25" s="3" t="s">
        <v>3</v>
      </c>
      <c r="C25" s="33" t="s">
        <v>13</v>
      </c>
      <c r="D25" s="3" t="s">
        <v>1</v>
      </c>
      <c r="E25" s="6" t="s">
        <v>34</v>
      </c>
      <c r="F25" s="4">
        <v>1</v>
      </c>
      <c r="G25" s="5">
        <f>G24+TIME(0,F24,0)</f>
        <v>0.6256944444444444</v>
      </c>
    </row>
    <row r="26" spans="1:7" ht="15">
      <c r="A26" s="13"/>
      <c r="B26" s="3"/>
      <c r="C26" s="6"/>
      <c r="D26" s="3"/>
      <c r="E26" s="6"/>
      <c r="F26" s="4"/>
      <c r="G26" s="5"/>
    </row>
    <row r="27" spans="1:9" ht="15">
      <c r="A27" s="7" t="s">
        <v>151</v>
      </c>
      <c r="B27" s="3" t="s">
        <v>14</v>
      </c>
      <c r="C27" s="33" t="s">
        <v>0</v>
      </c>
      <c r="D27" s="3" t="s">
        <v>1</v>
      </c>
      <c r="E27" s="6" t="s">
        <v>34</v>
      </c>
      <c r="F27" s="34">
        <v>1</v>
      </c>
      <c r="G27" s="5">
        <f>TIME(15,30,0)</f>
        <v>0.6458333333333334</v>
      </c>
      <c r="H27" s="17"/>
      <c r="I27" s="17"/>
    </row>
    <row r="28" spans="1:7" ht="15">
      <c r="A28" s="7" t="s">
        <v>152</v>
      </c>
      <c r="B28" s="3" t="s">
        <v>4</v>
      </c>
      <c r="C28" s="33" t="s">
        <v>205</v>
      </c>
      <c r="D28" s="3" t="s">
        <v>1</v>
      </c>
      <c r="E28" s="6" t="s">
        <v>84</v>
      </c>
      <c r="F28" s="4">
        <v>100</v>
      </c>
      <c r="G28" s="5">
        <f>G27+TIME(0,F27,0)</f>
        <v>0.6465277777777778</v>
      </c>
    </row>
    <row r="29" spans="1:9" ht="15">
      <c r="A29" s="7" t="s">
        <v>37</v>
      </c>
      <c r="B29" s="3" t="s">
        <v>4</v>
      </c>
      <c r="C29" s="30" t="s">
        <v>180</v>
      </c>
      <c r="D29" s="3" t="s">
        <v>1</v>
      </c>
      <c r="E29" s="6" t="s">
        <v>83</v>
      </c>
      <c r="F29" s="4">
        <v>10</v>
      </c>
      <c r="G29" s="5">
        <f>G28+TIME(0,F28,0)</f>
        <v>0.7159722222222222</v>
      </c>
      <c r="I29" s="14"/>
    </row>
    <row r="30" spans="1:9" ht="15">
      <c r="A30" s="7" t="s">
        <v>188</v>
      </c>
      <c r="B30" s="3" t="s">
        <v>4</v>
      </c>
      <c r="C30" s="30" t="s">
        <v>191</v>
      </c>
      <c r="D30" s="3" t="s">
        <v>1</v>
      </c>
      <c r="E30" s="6" t="s">
        <v>81</v>
      </c>
      <c r="F30" s="4">
        <v>10</v>
      </c>
      <c r="G30" s="5">
        <f>G29+TIME(0,F29,0)</f>
        <v>0.7229166666666667</v>
      </c>
      <c r="I30" s="14"/>
    </row>
    <row r="31" spans="1:7" ht="15">
      <c r="A31" s="7" t="s">
        <v>189</v>
      </c>
      <c r="B31" s="3" t="s">
        <v>3</v>
      </c>
      <c r="C31" s="33" t="s">
        <v>13</v>
      </c>
      <c r="D31" s="3" t="s">
        <v>1</v>
      </c>
      <c r="E31" s="6" t="s">
        <v>34</v>
      </c>
      <c r="F31" s="4">
        <v>1</v>
      </c>
      <c r="G31" s="5">
        <f>G30+TIME(0,F30,0)</f>
        <v>0.7298611111111111</v>
      </c>
    </row>
    <row r="32" spans="1:7" ht="15">
      <c r="A32" s="13"/>
      <c r="B32" s="3"/>
      <c r="C32" s="6"/>
      <c r="D32" s="3"/>
      <c r="E32" s="6"/>
      <c r="F32" s="4"/>
      <c r="G32" s="5"/>
    </row>
    <row r="33" spans="1:7" ht="15">
      <c r="A33" s="13"/>
      <c r="B33" s="3"/>
      <c r="C33" s="15"/>
      <c r="D33" s="3"/>
      <c r="E33" s="6"/>
      <c r="F33" s="4"/>
      <c r="G33" s="5"/>
    </row>
    <row r="34" spans="1:7" ht="15">
      <c r="A34" s="13"/>
      <c r="B34" s="3"/>
      <c r="C34" s="2" t="s">
        <v>7</v>
      </c>
      <c r="D34" s="3" t="s">
        <v>6</v>
      </c>
      <c r="E34" s="2"/>
      <c r="F34" s="4"/>
      <c r="G34" s="5"/>
    </row>
    <row r="35" spans="1:7" ht="15">
      <c r="A35" s="7"/>
      <c r="B35" s="3" t="s">
        <v>6</v>
      </c>
      <c r="C35" s="2" t="s">
        <v>8</v>
      </c>
      <c r="D35" s="2"/>
      <c r="F35" s="4"/>
      <c r="G35" s="5"/>
    </row>
    <row r="36" spans="1:9" ht="15">
      <c r="A36" s="18"/>
      <c r="B36" s="2"/>
      <c r="C36" s="2"/>
      <c r="D36" s="2"/>
      <c r="F36" s="16"/>
      <c r="G36" s="5"/>
      <c r="H36" s="17"/>
      <c r="I36" s="17"/>
    </row>
    <row r="37" spans="1:7" ht="15">
      <c r="A37" s="13"/>
      <c r="B37" s="2"/>
      <c r="C37" s="2"/>
      <c r="F37" s="4"/>
      <c r="G37" s="5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F40" s="4"/>
      <c r="G40" s="5"/>
    </row>
    <row r="41" spans="1:7" ht="15">
      <c r="A41" s="7" t="s">
        <v>6</v>
      </c>
      <c r="F41" s="4" t="s">
        <v>6</v>
      </c>
      <c r="G41" s="5" t="s">
        <v>6</v>
      </c>
    </row>
    <row r="42" ht="15">
      <c r="A42" s="3"/>
    </row>
    <row r="43" ht="15">
      <c r="A43" s="3" t="s">
        <v>9</v>
      </c>
    </row>
    <row r="44" ht="15">
      <c r="A44" s="3" t="s">
        <v>10</v>
      </c>
    </row>
    <row r="45" ht="15">
      <c r="A45" s="3" t="s">
        <v>11</v>
      </c>
    </row>
    <row r="46" ht="15">
      <c r="A4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workbookViewId="0" topLeftCell="A6">
      <selection activeCell="A7" sqref="A7:IV7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128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TIME(8,0,0)</f>
        <v>0.3333333333333333</v>
      </c>
    </row>
    <row r="6" spans="1:7" s="12" customFormat="1" ht="15">
      <c r="A6" s="11">
        <v>6.1</v>
      </c>
      <c r="B6" s="2" t="s">
        <v>14</v>
      </c>
      <c r="C6" s="11" t="s">
        <v>136</v>
      </c>
      <c r="D6" s="11" t="s">
        <v>1</v>
      </c>
      <c r="E6" s="11" t="s">
        <v>34</v>
      </c>
      <c r="F6" s="4">
        <v>5</v>
      </c>
      <c r="G6" s="5">
        <f aca="true" t="shared" si="0" ref="G6:G12">G5+TIME(0,F5,0)</f>
        <v>0.33402777777777776</v>
      </c>
    </row>
    <row r="7" spans="1:9" ht="15">
      <c r="A7" s="7" t="s">
        <v>59</v>
      </c>
      <c r="B7" s="3" t="s">
        <v>4</v>
      </c>
      <c r="C7" s="2" t="s">
        <v>184</v>
      </c>
      <c r="D7" s="3" t="s">
        <v>1</v>
      </c>
      <c r="E7" s="6" t="s">
        <v>83</v>
      </c>
      <c r="F7" s="4">
        <v>15</v>
      </c>
      <c r="G7" s="5">
        <f t="shared" si="0"/>
        <v>0.33749999999999997</v>
      </c>
      <c r="I7" s="14"/>
    </row>
    <row r="8" spans="1:9" ht="15">
      <c r="A8" s="7" t="s">
        <v>85</v>
      </c>
      <c r="B8" s="3" t="s">
        <v>4</v>
      </c>
      <c r="C8" s="2" t="s">
        <v>185</v>
      </c>
      <c r="D8" s="3" t="s">
        <v>1</v>
      </c>
      <c r="E8" s="6" t="s">
        <v>84</v>
      </c>
      <c r="F8" s="4">
        <v>15</v>
      </c>
      <c r="G8" s="5">
        <f t="shared" si="0"/>
        <v>0.34791666666666665</v>
      </c>
      <c r="I8" s="14"/>
    </row>
    <row r="9" spans="1:9" ht="15">
      <c r="A9" s="7" t="s">
        <v>104</v>
      </c>
      <c r="B9" s="3" t="s">
        <v>4</v>
      </c>
      <c r="C9" s="2" t="s">
        <v>186</v>
      </c>
      <c r="D9" s="3" t="s">
        <v>1</v>
      </c>
      <c r="E9" s="6" t="s">
        <v>81</v>
      </c>
      <c r="F9" s="4">
        <v>15</v>
      </c>
      <c r="G9" s="5">
        <f t="shared" si="0"/>
        <v>0.35833333333333334</v>
      </c>
      <c r="I9" s="14"/>
    </row>
    <row r="10" spans="1:9" ht="15">
      <c r="A10" s="7" t="s">
        <v>192</v>
      </c>
      <c r="B10" s="3" t="s">
        <v>4</v>
      </c>
      <c r="C10" s="2" t="s">
        <v>187</v>
      </c>
      <c r="D10" s="3" t="s">
        <v>1</v>
      </c>
      <c r="E10" s="6" t="s">
        <v>34</v>
      </c>
      <c r="F10" s="4">
        <v>15</v>
      </c>
      <c r="G10" s="5">
        <f t="shared" si="0"/>
        <v>0.36875</v>
      </c>
      <c r="I10" s="14"/>
    </row>
    <row r="11" spans="1:7" s="12" customFormat="1" ht="15">
      <c r="A11" s="7" t="s">
        <v>153</v>
      </c>
      <c r="B11" s="3" t="s">
        <v>4</v>
      </c>
      <c r="C11" s="6" t="s">
        <v>103</v>
      </c>
      <c r="D11" s="3" t="s">
        <v>1</v>
      </c>
      <c r="E11" s="6" t="s">
        <v>83</v>
      </c>
      <c r="F11" s="4">
        <v>54</v>
      </c>
      <c r="G11" s="5">
        <f t="shared" si="0"/>
        <v>0.3791666666666667</v>
      </c>
    </row>
    <row r="12" spans="1:7" ht="15">
      <c r="A12" s="7" t="s">
        <v>154</v>
      </c>
      <c r="B12" s="3" t="s">
        <v>3</v>
      </c>
      <c r="C12" s="2" t="s">
        <v>13</v>
      </c>
      <c r="D12" s="3" t="s">
        <v>1</v>
      </c>
      <c r="E12" s="2" t="s">
        <v>34</v>
      </c>
      <c r="F12" s="4">
        <v>1</v>
      </c>
      <c r="G12" s="5">
        <f t="shared" si="0"/>
        <v>0.4166666666666667</v>
      </c>
    </row>
    <row r="13" spans="1:7" ht="15">
      <c r="A13" s="7"/>
      <c r="B13" s="3"/>
      <c r="C13" s="6"/>
      <c r="D13" s="3"/>
      <c r="E13" s="6"/>
      <c r="F13" s="4"/>
      <c r="G13" s="5"/>
    </row>
    <row r="14" spans="1:7" ht="15">
      <c r="A14" s="7" t="s">
        <v>60</v>
      </c>
      <c r="B14" s="3" t="s">
        <v>14</v>
      </c>
      <c r="C14" s="6" t="s">
        <v>0</v>
      </c>
      <c r="D14" s="3" t="s">
        <v>1</v>
      </c>
      <c r="E14" s="6" t="s">
        <v>34</v>
      </c>
      <c r="F14" s="4">
        <v>1</v>
      </c>
      <c r="G14" s="5">
        <f>TIME(10,30,)</f>
        <v>0.4375</v>
      </c>
    </row>
    <row r="15" spans="1:7" ht="15">
      <c r="A15" s="7" t="s">
        <v>63</v>
      </c>
      <c r="B15" s="3" t="s">
        <v>4</v>
      </c>
      <c r="C15" s="6" t="s">
        <v>137</v>
      </c>
      <c r="D15" s="3" t="s">
        <v>61</v>
      </c>
      <c r="E15" s="6" t="s">
        <v>84</v>
      </c>
      <c r="F15" s="4">
        <v>90</v>
      </c>
      <c r="G15" s="5">
        <f>G14+TIME(0,F14,0)</f>
        <v>0.43819444444444444</v>
      </c>
    </row>
    <row r="16" spans="1:7" ht="15">
      <c r="A16" s="7" t="s">
        <v>62</v>
      </c>
      <c r="B16" s="3" t="s">
        <v>4</v>
      </c>
      <c r="C16" s="6" t="s">
        <v>134</v>
      </c>
      <c r="D16" s="3" t="s">
        <v>1</v>
      </c>
      <c r="E16" s="6" t="s">
        <v>134</v>
      </c>
      <c r="F16" s="4">
        <v>0</v>
      </c>
      <c r="G16" s="5">
        <f>G15+TIME(0,F15,0)</f>
        <v>0.5006944444444444</v>
      </c>
    </row>
    <row r="17" spans="1:7" ht="15">
      <c r="A17" s="7" t="s">
        <v>64</v>
      </c>
      <c r="B17" s="3" t="s">
        <v>4</v>
      </c>
      <c r="C17" s="6" t="s">
        <v>134</v>
      </c>
      <c r="D17" s="3" t="s">
        <v>1</v>
      </c>
      <c r="E17" s="6" t="s">
        <v>134</v>
      </c>
      <c r="F17" s="4">
        <v>0</v>
      </c>
      <c r="G17" s="5">
        <f>G16+TIME(0,F16,0)</f>
        <v>0.5006944444444444</v>
      </c>
    </row>
    <row r="18" spans="1:7" ht="15">
      <c r="A18" s="7" t="s">
        <v>155</v>
      </c>
      <c r="B18" s="3" t="s">
        <v>4</v>
      </c>
      <c r="C18" s="6" t="s">
        <v>134</v>
      </c>
      <c r="D18" s="3" t="s">
        <v>1</v>
      </c>
      <c r="E18" s="2" t="s">
        <v>134</v>
      </c>
      <c r="F18" s="4">
        <v>0</v>
      </c>
      <c r="G18" s="5">
        <f>G17+TIME(0,F17,0)</f>
        <v>0.5006944444444444</v>
      </c>
    </row>
    <row r="19" spans="1:7" ht="15">
      <c r="A19" s="7" t="s">
        <v>156</v>
      </c>
      <c r="B19" s="3" t="s">
        <v>3</v>
      </c>
      <c r="C19" s="6" t="s">
        <v>13</v>
      </c>
      <c r="D19" s="3" t="s">
        <v>1</v>
      </c>
      <c r="E19" s="2" t="s">
        <v>34</v>
      </c>
      <c r="F19" s="4">
        <v>1</v>
      </c>
      <c r="G19" s="5">
        <f>G18+TIME(0,F18,0)</f>
        <v>0.5006944444444444</v>
      </c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 t="s">
        <v>157</v>
      </c>
      <c r="B21" s="3" t="s">
        <v>14</v>
      </c>
      <c r="C21" s="6" t="s">
        <v>0</v>
      </c>
      <c r="D21" s="3" t="s">
        <v>1</v>
      </c>
      <c r="E21" s="6" t="s">
        <v>34</v>
      </c>
      <c r="F21" s="4">
        <v>1</v>
      </c>
      <c r="G21" s="5">
        <f>TIME(16,0,0)</f>
        <v>0.6666666666666666</v>
      </c>
    </row>
    <row r="22" spans="1:7" ht="15">
      <c r="A22" s="7" t="s">
        <v>158</v>
      </c>
      <c r="B22" s="3" t="s">
        <v>4</v>
      </c>
      <c r="C22" s="6" t="s">
        <v>105</v>
      </c>
      <c r="D22" s="3" t="s">
        <v>35</v>
      </c>
      <c r="E22" s="6" t="s">
        <v>83</v>
      </c>
      <c r="F22" s="4">
        <v>30</v>
      </c>
      <c r="G22" s="5">
        <f>G21+TIME(0,F21,0)</f>
        <v>0.6673611111111111</v>
      </c>
    </row>
    <row r="23" spans="1:7" ht="15">
      <c r="A23" s="7" t="s">
        <v>88</v>
      </c>
      <c r="B23" s="3" t="s">
        <v>4</v>
      </c>
      <c r="C23" s="6" t="s">
        <v>100</v>
      </c>
      <c r="D23" s="3" t="s">
        <v>1</v>
      </c>
      <c r="E23" s="6" t="s">
        <v>84</v>
      </c>
      <c r="F23" s="4">
        <v>60</v>
      </c>
      <c r="G23" s="5">
        <f>G22+TIME(0,F22,0)</f>
        <v>0.6881944444444444</v>
      </c>
    </row>
    <row r="24" spans="1:7" ht="15">
      <c r="A24" s="7" t="s">
        <v>89</v>
      </c>
      <c r="B24" s="3" t="s">
        <v>3</v>
      </c>
      <c r="C24" s="2" t="s">
        <v>13</v>
      </c>
      <c r="D24" s="3" t="s">
        <v>1</v>
      </c>
      <c r="E24" s="6" t="s">
        <v>34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2"/>
  <sheetViews>
    <sheetView showGridLines="0" workbookViewId="0" topLeftCell="A1">
      <selection activeCell="A3" sqref="A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129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HILTON HEAD, SC, MARCH 12-15,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12" customFormat="1" ht="15">
      <c r="A5" s="11">
        <v>9</v>
      </c>
      <c r="B5" s="2" t="s">
        <v>14</v>
      </c>
      <c r="C5" s="11" t="s">
        <v>0</v>
      </c>
      <c r="D5" s="11" t="s">
        <v>1</v>
      </c>
      <c r="E5" s="11" t="s">
        <v>34</v>
      </c>
      <c r="F5" s="4">
        <v>1</v>
      </c>
      <c r="G5" s="5">
        <f>TIME(10,30,0)</f>
        <v>0.4375</v>
      </c>
    </row>
    <row r="6" spans="1:7" s="12" customFormat="1" ht="15">
      <c r="A6" s="11">
        <v>9.1</v>
      </c>
      <c r="B6" s="2" t="s">
        <v>14</v>
      </c>
      <c r="C6" s="11" t="s">
        <v>136</v>
      </c>
      <c r="D6" s="11" t="s">
        <v>1</v>
      </c>
      <c r="E6" s="11" t="s">
        <v>34</v>
      </c>
      <c r="F6" s="4">
        <v>1</v>
      </c>
      <c r="G6" s="5">
        <f>G5+TIME(0,F5,0)</f>
        <v>0.43819444444444444</v>
      </c>
    </row>
    <row r="7" spans="1:7" ht="15">
      <c r="A7" s="7" t="s">
        <v>90</v>
      </c>
      <c r="B7" s="3" t="s">
        <v>4</v>
      </c>
      <c r="C7" s="6" t="s">
        <v>102</v>
      </c>
      <c r="D7" s="3" t="s">
        <v>1</v>
      </c>
      <c r="E7" s="6" t="s">
        <v>84</v>
      </c>
      <c r="F7" s="4">
        <v>90</v>
      </c>
      <c r="G7" s="5">
        <f>G6+TIME(0,F6,0)</f>
        <v>0.4388888888888889</v>
      </c>
    </row>
    <row r="8" spans="1:7" ht="15">
      <c r="A8" s="7" t="s">
        <v>91</v>
      </c>
      <c r="B8" s="3" t="s">
        <v>3</v>
      </c>
      <c r="C8" s="2" t="s">
        <v>13</v>
      </c>
      <c r="D8" s="3" t="s">
        <v>1</v>
      </c>
      <c r="E8" s="2" t="s">
        <v>34</v>
      </c>
      <c r="F8" s="4">
        <v>1</v>
      </c>
      <c r="G8" s="5">
        <f>G7+TIME(0,F7,0)</f>
        <v>0.5013888888888889</v>
      </c>
    </row>
    <row r="9" spans="1:7" ht="15">
      <c r="A9" s="13"/>
      <c r="B9" s="3"/>
      <c r="C9" s="8"/>
      <c r="D9" s="3"/>
      <c r="E9" s="6"/>
      <c r="F9" s="4"/>
      <c r="G9" s="5"/>
    </row>
    <row r="10" spans="1:7" ht="15">
      <c r="A10" s="7" t="s">
        <v>65</v>
      </c>
      <c r="B10" s="3" t="s">
        <v>14</v>
      </c>
      <c r="C10" s="30" t="s">
        <v>0</v>
      </c>
      <c r="D10" s="3" t="s">
        <v>1</v>
      </c>
      <c r="E10" s="6" t="s">
        <v>34</v>
      </c>
      <c r="F10" s="4">
        <v>1</v>
      </c>
      <c r="G10" s="5">
        <f>TIME(13,0,0)</f>
        <v>0.5416666666666666</v>
      </c>
    </row>
    <row r="11" spans="1:7" ht="15">
      <c r="A11" s="7" t="s">
        <v>92</v>
      </c>
      <c r="B11" s="3" t="s">
        <v>4</v>
      </c>
      <c r="C11" s="2" t="s">
        <v>96</v>
      </c>
      <c r="D11" s="3" t="s">
        <v>1</v>
      </c>
      <c r="E11" s="6" t="s">
        <v>81</v>
      </c>
      <c r="F11" s="4">
        <v>20</v>
      </c>
      <c r="G11" s="5">
        <f aca="true" t="shared" si="0" ref="G11:G23">G10+TIME(0,F10,0)</f>
        <v>0.5423611111111111</v>
      </c>
    </row>
    <row r="12" spans="1:7" ht="15">
      <c r="A12" s="7" t="s">
        <v>93</v>
      </c>
      <c r="B12" s="3" t="s">
        <v>4</v>
      </c>
      <c r="C12" s="6" t="s">
        <v>97</v>
      </c>
      <c r="D12" s="3" t="s">
        <v>1</v>
      </c>
      <c r="E12" s="6" t="s">
        <v>83</v>
      </c>
      <c r="F12" s="4">
        <v>20</v>
      </c>
      <c r="G12" s="5">
        <f t="shared" si="0"/>
        <v>0.5562499999999999</v>
      </c>
    </row>
    <row r="13" spans="1:7" ht="15">
      <c r="A13" s="7" t="s">
        <v>94</v>
      </c>
      <c r="B13" s="3" t="s">
        <v>4</v>
      </c>
      <c r="C13" s="6" t="s">
        <v>98</v>
      </c>
      <c r="D13" s="3" t="s">
        <v>1</v>
      </c>
      <c r="E13" s="6" t="s">
        <v>84</v>
      </c>
      <c r="F13" s="4">
        <v>20</v>
      </c>
      <c r="G13" s="5">
        <f t="shared" si="0"/>
        <v>0.5701388888888888</v>
      </c>
    </row>
    <row r="14" spans="1:7" ht="15">
      <c r="A14" s="7" t="s">
        <v>99</v>
      </c>
      <c r="B14" s="3" t="s">
        <v>4</v>
      </c>
      <c r="C14" s="6" t="s">
        <v>193</v>
      </c>
      <c r="D14" s="3" t="s">
        <v>35</v>
      </c>
      <c r="E14" s="6" t="s">
        <v>66</v>
      </c>
      <c r="F14" s="4">
        <v>20</v>
      </c>
      <c r="G14" s="5">
        <f t="shared" si="0"/>
        <v>0.5840277777777776</v>
      </c>
    </row>
    <row r="15" spans="1:7" ht="15">
      <c r="A15" s="7" t="s">
        <v>99</v>
      </c>
      <c r="B15" s="3" t="s">
        <v>4</v>
      </c>
      <c r="C15" s="6" t="s">
        <v>135</v>
      </c>
      <c r="D15" s="3" t="s">
        <v>35</v>
      </c>
      <c r="E15" s="6" t="s">
        <v>34</v>
      </c>
      <c r="F15" s="4">
        <v>39</v>
      </c>
      <c r="G15" s="5">
        <f t="shared" si="0"/>
        <v>0.5979166666666664</v>
      </c>
    </row>
    <row r="16" spans="1:7" ht="15">
      <c r="A16" s="7" t="s">
        <v>159</v>
      </c>
      <c r="B16" s="3" t="s">
        <v>3</v>
      </c>
      <c r="C16" s="6" t="s">
        <v>13</v>
      </c>
      <c r="D16" s="3" t="s">
        <v>1</v>
      </c>
      <c r="E16" s="6" t="s">
        <v>34</v>
      </c>
      <c r="F16" s="4">
        <v>1</v>
      </c>
      <c r="G16" s="5">
        <f t="shared" si="0"/>
        <v>0.6249999999999998</v>
      </c>
    </row>
    <row r="17" spans="1:7" ht="15">
      <c r="A17" s="7"/>
      <c r="B17" s="3"/>
      <c r="C17" s="6"/>
      <c r="D17" s="3"/>
      <c r="E17" s="6"/>
      <c r="F17" s="4"/>
      <c r="G17" s="5"/>
    </row>
    <row r="18" spans="1:6" ht="15">
      <c r="A18" s="7"/>
      <c r="B18" s="3"/>
      <c r="C18" s="6"/>
      <c r="D18" s="3"/>
      <c r="E18" s="6"/>
      <c r="F18" s="4"/>
    </row>
    <row r="19" spans="1:7" ht="15">
      <c r="A19" s="7" t="s">
        <v>160</v>
      </c>
      <c r="B19" s="3" t="s">
        <v>14</v>
      </c>
      <c r="C19" s="6" t="s">
        <v>0</v>
      </c>
      <c r="D19" s="3" t="s">
        <v>1</v>
      </c>
      <c r="E19" s="6" t="s">
        <v>34</v>
      </c>
      <c r="F19" s="4">
        <v>1</v>
      </c>
      <c r="G19" s="5">
        <f>TIME(16,30,0)</f>
        <v>0.6875</v>
      </c>
    </row>
    <row r="20" spans="1:7" ht="15">
      <c r="A20" s="7" t="s">
        <v>95</v>
      </c>
      <c r="B20" s="3" t="s">
        <v>4</v>
      </c>
      <c r="C20" s="2" t="s">
        <v>132</v>
      </c>
      <c r="D20" s="3" t="s">
        <v>1</v>
      </c>
      <c r="E20" s="2" t="s">
        <v>84</v>
      </c>
      <c r="F20" s="4">
        <v>60</v>
      </c>
      <c r="G20" s="5">
        <f t="shared" si="0"/>
        <v>0.6881944444444444</v>
      </c>
    </row>
    <row r="21" spans="1:7" ht="15">
      <c r="A21" s="7" t="s">
        <v>161</v>
      </c>
      <c r="B21" s="3" t="s">
        <v>4</v>
      </c>
      <c r="C21" s="2" t="s">
        <v>133</v>
      </c>
      <c r="D21" s="3" t="s">
        <v>1</v>
      </c>
      <c r="E21" s="2" t="s">
        <v>134</v>
      </c>
      <c r="F21" s="4">
        <v>0</v>
      </c>
      <c r="G21" s="5">
        <f t="shared" si="0"/>
        <v>0.7298611111111111</v>
      </c>
    </row>
    <row r="22" spans="1:9" ht="15">
      <c r="A22" s="7" t="s">
        <v>162</v>
      </c>
      <c r="B22" s="3" t="s">
        <v>4</v>
      </c>
      <c r="C22" s="6" t="s">
        <v>133</v>
      </c>
      <c r="D22" s="3" t="s">
        <v>1</v>
      </c>
      <c r="E22" s="6" t="s">
        <v>134</v>
      </c>
      <c r="F22" s="4">
        <v>0</v>
      </c>
      <c r="G22" s="5">
        <f t="shared" si="0"/>
        <v>0.7298611111111111</v>
      </c>
      <c r="I22" s="14"/>
    </row>
    <row r="23" spans="1:7" ht="15">
      <c r="A23" s="7" t="s">
        <v>163</v>
      </c>
      <c r="B23" s="3" t="s">
        <v>3</v>
      </c>
      <c r="C23" s="6" t="s">
        <v>13</v>
      </c>
      <c r="D23" s="3" t="s">
        <v>1</v>
      </c>
      <c r="E23" s="6" t="s">
        <v>34</v>
      </c>
      <c r="F23" s="4">
        <v>1</v>
      </c>
      <c r="G23" s="5">
        <f t="shared" si="0"/>
        <v>0.7298611111111111</v>
      </c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 t="s">
        <v>6</v>
      </c>
      <c r="C25" s="2" t="s">
        <v>7</v>
      </c>
      <c r="D25" s="3"/>
      <c r="E25" s="6"/>
      <c r="F25" s="4"/>
      <c r="G25" s="5"/>
    </row>
    <row r="26" spans="1:7" ht="15">
      <c r="A26" s="7"/>
      <c r="B26" s="2"/>
      <c r="C26" s="2" t="s">
        <v>8</v>
      </c>
      <c r="D26" s="3"/>
      <c r="E26" s="6"/>
      <c r="F26" s="4"/>
      <c r="G26" s="5"/>
    </row>
    <row r="27" spans="1:7" ht="15">
      <c r="A27" s="7" t="s">
        <v>6</v>
      </c>
      <c r="B27" s="2"/>
      <c r="C27" s="2"/>
      <c r="D27" s="3" t="s">
        <v>6</v>
      </c>
      <c r="E27" s="2"/>
      <c r="F27" s="4" t="s">
        <v>6</v>
      </c>
      <c r="G27" s="5" t="s">
        <v>6</v>
      </c>
    </row>
    <row r="28" spans="1:4" ht="15">
      <c r="A28" s="3"/>
      <c r="B28" s="2"/>
      <c r="C28" s="2"/>
      <c r="D28" s="2"/>
    </row>
    <row r="29" spans="1:4" ht="15">
      <c r="A29" s="3" t="s">
        <v>9</v>
      </c>
      <c r="B29" s="2"/>
      <c r="C29" s="2"/>
      <c r="D29" s="2"/>
    </row>
    <row r="30" spans="1:3" ht="15">
      <c r="A30" s="3" t="s">
        <v>10</v>
      </c>
      <c r="B30" s="2"/>
      <c r="C30" s="2"/>
    </row>
    <row r="31" ht="15">
      <c r="A31" s="3" t="s">
        <v>11</v>
      </c>
    </row>
    <row r="32" ht="15">
      <c r="A32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2001-03-12T18:48:31Z</dcterms:modified>
  <cp:category/>
  <cp:version/>
  <cp:contentType/>
  <cp:contentStatus/>
</cp:coreProperties>
</file>