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36" activeTab="0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Editor Resources" sheetId="8" r:id="rId8"/>
    <sheet name="D0.9.1 Notes" sheetId="9" r:id="rId9"/>
  </sheets>
  <definedNames>
    <definedName name="_Parse_In" localSheetId="3" hidden="1">'Monday'!$A$37:$A$59</definedName>
    <definedName name="_Parse_In" localSheetId="6" hidden="1">'Thursday'!$A$43:$A$58</definedName>
    <definedName name="_Parse_In" localSheetId="4" hidden="1">'Tuesday'!$A$39:$A$61</definedName>
    <definedName name="_Parse_Out" localSheetId="3" hidden="1">'Monday'!$A$61</definedName>
    <definedName name="_Parse_Out" localSheetId="6" hidden="1">'Thursday'!$A$60</definedName>
    <definedName name="_Parse_Out" localSheetId="4" hidden="1">'Tuesday'!$A$63</definedName>
    <definedName name="_xlnm.Print_Area" localSheetId="0">'Graphic'!$A$1:$X$35</definedName>
    <definedName name="_xlnm.Print_Area" localSheetId="3">'Monday'!$A$1:$G$42</definedName>
    <definedName name="_xlnm.Print_Area" localSheetId="1">'Objectives'!$A$1:$A$14</definedName>
    <definedName name="_xlnm.Print_Area" localSheetId="2">'Sunday'!$A$1:$G$48</definedName>
    <definedName name="_xlnm.Print_Area" localSheetId="6">'Thursday'!$A$1:$G$44</definedName>
    <definedName name="_xlnm.Print_Area" localSheetId="4">'Tuesday'!$A$1:$G$47</definedName>
    <definedName name="_xlnm.Print_Area" localSheetId="5">'Wednesday'!$A$1:$G$38</definedName>
    <definedName name="Print_Area_MI" localSheetId="6">'Thursday'!$A$1:$F$36</definedName>
    <definedName name="PRINT_AREA_MI" localSheetId="6">'Thursday'!$A$1:$F$36</definedName>
    <definedName name="Print_Area_MI" localSheetId="4">'Tuesday'!$A$3:$F$32</definedName>
    <definedName name="PRINT_AREA_MI" localSheetId="4">'Tuesday'!$A$3:$F$32</definedName>
    <definedName name="Print_Area_MI">'Monday'!$A$3:$F$32</definedName>
    <definedName name="PRINT_AREA_MI">'Monday'!$A$3:$F$32</definedName>
  </definedNames>
  <calcPr fullCalcOnLoad="1"/>
</workbook>
</file>

<file path=xl/sharedStrings.xml><?xml version="1.0" encoding="utf-8"?>
<sst xmlns="http://schemas.openxmlformats.org/spreadsheetml/2006/main" count="1140" uniqueCount="314">
  <si>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</si>
  <si>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</si>
  <si>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</si>
  <si>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</si>
  <si>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</si>
  <si>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</si>
  <si>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</si>
  <si>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</si>
  <si>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</si>
  <si>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</si>
  <si>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</si>
  <si>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</si>
  <si>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</si>
  <si>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</si>
  <si>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</si>
  <si>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</si>
  <si>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</si>
  <si>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</si>
  <si>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</si>
  <si>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</si>
  <si>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</si>
  <si>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</si>
  <si>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</si>
  <si>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</si>
  <si>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</si>
  <si>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</si>
  <si>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</si>
  <si>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</si>
  <si>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</si>
  <si>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</si>
  <si>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</si>
  <si>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</si>
  <si>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</si>
  <si>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</si>
  <si>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</si>
  <si>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</si>
  <si>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</si>
  <si>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</si>
  <si>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</si>
  <si>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</si>
  <si>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</si>
  <si>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</si>
  <si>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</si>
  <si>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</si>
  <si>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</si>
  <si>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</si>
  <si>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</si>
  <si>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</si>
  <si>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</si>
  <si>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</si>
  <si>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</si>
  <si>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</si>
  <si>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</si>
  <si>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</si>
  <si>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16:00-16:30</t>
  </si>
  <si>
    <t>16:30-17:00</t>
  </si>
  <si>
    <t>3.11</t>
  </si>
  <si>
    <t>3.12</t>
  </si>
  <si>
    <t>3.13</t>
  </si>
  <si>
    <t>3.14</t>
  </si>
  <si>
    <t>3.15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</si>
  <si>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</si>
  <si>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</si>
  <si>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</si>
  <si>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</si>
  <si>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</si>
  <si>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</si>
  <si>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</si>
  <si>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</si>
  <si>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</si>
  <si>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</si>
  <si>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</si>
  <si>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</si>
  <si>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</si>
  <si>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</si>
  <si>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</si>
  <si>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</si>
  <si>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TG2=Task Group 2-Coexistence</t>
  </si>
  <si>
    <t>LB3 OVERVIEW</t>
  </si>
  <si>
    <t>LUNCH w/ 15MIN E-MAIL SLOT</t>
  </si>
  <si>
    <t>FULL WG 30MIN</t>
  </si>
  <si>
    <t>PLANNING FOR SPONSOR BALLOT</t>
  </si>
  <si>
    <t>3.16</t>
  </si>
  <si>
    <t>3.17</t>
  </si>
  <si>
    <t>TG1=Task Group 1-Bluetooth</t>
  </si>
  <si>
    <t>TG3=Task Group 3-High Rate</t>
  </si>
  <si>
    <t>DATE</t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</si>
  <si>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</si>
  <si>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</si>
  <si>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</si>
  <si>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</si>
  <si>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</si>
  <si>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</si>
  <si>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</si>
  <si>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</si>
  <si>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</si>
  <si>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</si>
  <si>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</si>
  <si>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</si>
  <si>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</si>
  <si>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GIFFORD</t>
  </si>
  <si>
    <t>|</t>
  </si>
  <si>
    <t>BREAKOUT SESSION/EDITING OF DRAFT 0.8</t>
  </si>
  <si>
    <t>PROJECT PLANNING</t>
  </si>
  <si>
    <t>Submission -00/xxxr0</t>
  </si>
  <si>
    <t>MOTIONS REVIEW</t>
  </si>
  <si>
    <t>3.18</t>
  </si>
  <si>
    <t>3.19</t>
  </si>
  <si>
    <t>SUBMISSIONS/SESSION PLANNING</t>
  </si>
  <si>
    <t>NEW BUSINESS (CONT.)</t>
  </si>
  <si>
    <t>3.20</t>
  </si>
  <si>
    <t>OUTSTANDING ACTION ITEMS</t>
  </si>
  <si>
    <t>LB3 DETAIL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</si>
  <si>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</si>
  <si>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</si>
  <si>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</si>
  <si>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</si>
  <si>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4a</t>
  </si>
  <si>
    <t>4b</t>
  </si>
  <si>
    <t>SESSION</t>
  </si>
  <si>
    <t>IEEE CLAUSE</t>
  </si>
  <si>
    <t>EDITOR</t>
  </si>
  <si>
    <t>Gifford</t>
  </si>
  <si>
    <t>Siep</t>
  </si>
  <si>
    <t>Clause 5 (General Description)</t>
  </si>
  <si>
    <t>Clause 1 (Overview)</t>
  </si>
  <si>
    <t>Clause 2 (References)</t>
  </si>
  <si>
    <t>Clause 3 (Definitions)</t>
  </si>
  <si>
    <t>Clause 4 (Acronyms and abbreviations)</t>
  </si>
  <si>
    <t>McInnis</t>
  </si>
  <si>
    <t>Clause 6 WPAN Architecture Overview</t>
  </si>
  <si>
    <t>Camp</t>
  </si>
  <si>
    <t>Clause 7 Physical Layer</t>
  </si>
  <si>
    <t>Clause 8 Baseband</t>
  </si>
  <si>
    <t>Clause 9 Link Management Protocol</t>
  </si>
  <si>
    <t>Clause 10 Logical Link Control and Adaptation Protocol</t>
  </si>
  <si>
    <t>Clause 11 Host Controller Interface</t>
  </si>
  <si>
    <t>Clause 12 Service Access Points</t>
  </si>
  <si>
    <t>Annex A Protocol Implementation Conformance Statement</t>
  </si>
  <si>
    <t>Annex C Generic Access Profiles</t>
  </si>
  <si>
    <t>Annex D Optional Paging Schemes</t>
  </si>
  <si>
    <t>Annex G Configuration Message Sequence Charts</t>
  </si>
  <si>
    <t>FM6</t>
  </si>
  <si>
    <t>X</t>
  </si>
  <si>
    <t>PDF</t>
  </si>
  <si>
    <t>NOTES</t>
  </si>
  <si>
    <t>Advisory Committee (10)</t>
  </si>
  <si>
    <t>TG1 (12)</t>
  </si>
  <si>
    <t>TG3 (120)</t>
  </si>
  <si>
    <t>802.15 WG Opening (150)</t>
  </si>
  <si>
    <t>802.11/ 802.15 Joint Meeting (300)</t>
  </si>
  <si>
    <t>802.15 WG (150)</t>
  </si>
  <si>
    <t>TIMESLOT</t>
  </si>
  <si>
    <t>Hyatt Regency Tampa 2 Tampa City Center Tampa, FL 33602 USA</t>
  </si>
  <si>
    <t>Sunday, November 5, 2000 - 7:00 PM</t>
  </si>
  <si>
    <t>Submission TG1-Outstanding-Action-Items-r2.doc</t>
  </si>
  <si>
    <t>Submission -00/159r15</t>
  </si>
  <si>
    <r>
      <t>REVIEW</t>
    </r>
    <r>
      <rPr>
        <b/>
        <sz val="10"/>
        <rFont val="Times New Roman"/>
        <family val="1"/>
      </rPr>
      <t xml:space="preserve"> DRAFT 0.8 STATUS</t>
    </r>
  </si>
  <si>
    <t>PLANNING FOR DRAFT 0.9</t>
  </si>
  <si>
    <t>Submission -00/341r0</t>
  </si>
  <si>
    <t>EVENING SESSION STARTS AT 6:30 PM</t>
  </si>
  <si>
    <t>&lt;Optional 802.11/802.15</t>
  </si>
  <si>
    <t>&lt;Joint Session Attendance</t>
  </si>
  <si>
    <t>OPTIONAL AD HOC SESSION STARTS AT 4:30 PM</t>
  </si>
  <si>
    <t>DINNER</t>
  </si>
  <si>
    <t>FULL WG 60MIN - CLOSING</t>
  </si>
  <si>
    <t>GOAL: ALLOW TG1 PRE PLANNING TIME; ALSO IT WILL HELP W/ TG3 PARALLELISM IN SESSION.</t>
  </si>
  <si>
    <t>DOC</t>
  </si>
  <si>
    <t>Front Matter (IEEE Intro Material)</t>
  </si>
  <si>
    <t>Ian text and others which wish to help edit</t>
  </si>
  <si>
    <t>Table Of Contents</t>
  </si>
  <si>
    <t>drop ins from BT v1.1 text</t>
  </si>
  <si>
    <t>Mike text</t>
  </si>
  <si>
    <t>Watanabe</t>
  </si>
  <si>
    <t>Annex B Formal Definitions: SDL (Informative)</t>
  </si>
  <si>
    <t>drop ins from BT v1.1 text, (informative)</t>
  </si>
  <si>
    <t>(informative)</t>
  </si>
  <si>
    <t>D0.8</t>
  </si>
  <si>
    <t>D0.9</t>
  </si>
  <si>
    <t>D1.00</t>
  </si>
  <si>
    <t>D1.01</t>
  </si>
  <si>
    <t>D1.02</t>
  </si>
  <si>
    <t>D1.1</t>
  </si>
  <si>
    <t>D1.x</t>
  </si>
  <si>
    <t>Needs Edit</t>
  </si>
  <si>
    <t>Fujio’s doc submitted to BSIG, drop in text, (normative)</t>
  </si>
  <si>
    <t>Editor in Chief</t>
  </si>
  <si>
    <t>?</t>
  </si>
  <si>
    <t>= EDITOR IS CONFIRMED AND IN PLACE</t>
  </si>
  <si>
    <t>= EDITOR IS NOT CONFIRMED, POTENTIAL PROBLEM</t>
  </si>
  <si>
    <t>= NO EDITOR, PROBLEM</t>
  </si>
  <si>
    <t>= WG BALLOT PHASE</t>
  </si>
  <si>
    <t>= SPONSOR BALLOT PHASE</t>
  </si>
  <si>
    <t>= MAINTENANCE</t>
  </si>
  <si>
    <t>S</t>
  </si>
  <si>
    <t>M</t>
  </si>
  <si>
    <t>W</t>
  </si>
  <si>
    <r>
      <t xml:space="preserve">The grahic below describes the weekly seesion of the IEEE P802.15 In graphic format.  </t>
    </r>
    <r>
      <rPr>
        <b/>
        <sz val="12"/>
        <color indexed="10"/>
        <rFont val="Times New Roman"/>
        <family val="1"/>
      </rPr>
      <t>TG1 is in red.</t>
    </r>
  </si>
  <si>
    <t>TIME 12h</t>
  </si>
  <si>
    <t>TG4 (30)</t>
  </si>
  <si>
    <t>PC (40)</t>
  </si>
  <si>
    <t>4c</t>
  </si>
  <si>
    <t>4d</t>
  </si>
  <si>
    <t>AC (10)</t>
  </si>
  <si>
    <t>WG=Working Group (or Advisory Committee Meeting or Joint Meeting of .11/.15)</t>
  </si>
  <si>
    <t>TG4=Task Group 4-Low Rate</t>
  </si>
  <si>
    <t>PC=Publicity Committee</t>
  </si>
  <si>
    <t>NOTE: OPTIONAL AD HOC MEETING IS A POTENTIAL</t>
  </si>
  <si>
    <t>LUNCH w/ 15 MIN FOR E-MAIL</t>
  </si>
  <si>
    <t>TG1 WG RPT &amp; MOTIONS REVIEW</t>
  </si>
  <si>
    <t>Submission -01/xxxr0</t>
  </si>
  <si>
    <t>HH Marriott Beach &amp; Golf Resort 1 Hotel Circle, Hilton Head Island, SC</t>
  </si>
  <si>
    <t>Tentative AGENDA  - 11th IEEE 802.15 WPAN MEETING</t>
  </si>
  <si>
    <t>3.21</t>
  </si>
  <si>
    <t>3.22</t>
  </si>
  <si>
    <t>EVENING TIMESLOT STARTS AT 6:30 PM</t>
  </si>
  <si>
    <t>MORNING AD HOC TIMESLOT STARTS AT 8:00 AM</t>
  </si>
  <si>
    <t>LB8 COMMENT RESOLUTION (CONT)</t>
  </si>
  <si>
    <t>Tuesday, March 13, 2001 - 8:00 AM</t>
  </si>
  <si>
    <t>Wednesday, March 14, 2001 - 8:00 AM</t>
  </si>
  <si>
    <t>Thursday, March 15, 2001 - 8:00 AM</t>
  </si>
  <si>
    <t>BREAKOUT SESSION/EDITING OF DRAFT 0.8.1</t>
  </si>
  <si>
    <t>BREAKOUT SESSION/EDITING OF DRAFT 0.8.1 (CONT)</t>
  </si>
  <si>
    <t>BREAKOUT SESSION/EDITING OF DRAFT 0.8.1 (CONT.)</t>
  </si>
  <si>
    <t>LB8 COMMENT RESOLUTION REPORT</t>
  </si>
  <si>
    <t>PLANNING FOR 802.15.1/D1.0 &amp; SPONSOR BALLOT</t>
  </si>
  <si>
    <t>Annex E Bluetooth Test Mode</t>
  </si>
  <si>
    <t>Annex F Baseband Timers</t>
  </si>
  <si>
    <t>Annex H Bibliography</t>
  </si>
  <si>
    <r>
      <t>-00/202r4bis</t>
    </r>
    <r>
      <rPr>
        <sz val="7"/>
        <rFont val="Times New Roman"/>
        <family val="1"/>
      </rPr>
      <t>, (informative)</t>
    </r>
  </si>
  <si>
    <t>Mike, Chatschik, Tom text</t>
  </si>
  <si>
    <t>McInnis/Siep/Bisdikian</t>
  </si>
  <si>
    <t>PENDING STATUS D0.8.1</t>
  </si>
  <si>
    <t>MIF</t>
  </si>
  <si>
    <t>Cypher/Gifford</t>
  </si>
  <si>
    <t>WRAP UP SESSION/EDITING OF DRAFT 0.8.1</t>
  </si>
  <si>
    <t>PAGE COUNT</t>
  </si>
  <si>
    <t>TABLES COUNT</t>
  </si>
  <si>
    <t>FIGURE COUNT</t>
  </si>
  <si>
    <t>3-7</t>
  </si>
  <si>
    <t>2-11</t>
  </si>
  <si>
    <t>8-10</t>
  </si>
  <si>
    <t>12-40</t>
  </si>
  <si>
    <t>11-89</t>
  </si>
  <si>
    <t>40-72</t>
  </si>
  <si>
    <t>90-94</t>
  </si>
  <si>
    <t>73-106</t>
  </si>
  <si>
    <t>95-133</t>
  </si>
  <si>
    <t>107-110</t>
  </si>
  <si>
    <t>134-142</t>
  </si>
  <si>
    <t>143-149</t>
  </si>
  <si>
    <t>A1-49</t>
  </si>
  <si>
    <t>C1-6</t>
  </si>
  <si>
    <t>C1-21</t>
  </si>
  <si>
    <t>D1</t>
  </si>
  <si>
    <t>D1-3</t>
  </si>
  <si>
    <t>E1-3</t>
  </si>
  <si>
    <t>E1-10</t>
  </si>
  <si>
    <t>G1</t>
  </si>
  <si>
    <t>G1-29</t>
  </si>
  <si>
    <t>TOTAL FOR DRAFT</t>
  </si>
  <si>
    <t>Annex B1</t>
  </si>
  <si>
    <t>Annex B2</t>
  </si>
  <si>
    <t>Annex B3</t>
  </si>
  <si>
    <t>Annex B4</t>
  </si>
  <si>
    <t>Annex B5</t>
  </si>
  <si>
    <t>Annex B6</t>
  </si>
  <si>
    <t>Annex B7</t>
  </si>
  <si>
    <t>TOTAL FOR ANNEX B</t>
  </si>
  <si>
    <t>TG2 (40)</t>
  </si>
  <si>
    <t>TG3 (40)</t>
  </si>
  <si>
    <t>TG4 (20)</t>
  </si>
  <si>
    <t>TG2 (100)</t>
  </si>
  <si>
    <t>TG3  (100)</t>
  </si>
  <si>
    <t>Radisson Hotel Orlando at the entrance to Universal Orlando, 5780 Major Boulevard Orlando, FL 32819 USA 14-18May01</t>
  </si>
  <si>
    <t>The IEEE 802.15 Interim Meeting</t>
  </si>
  <si>
    <t>Post Session #11/HH</t>
  </si>
  <si>
    <t>Session #12/Orlando</t>
  </si>
  <si>
    <t>1. FINALIZE PRODUCTION OF IEEE Std 802.15.1/D0.9.1</t>
  </si>
  <si>
    <t>2. LB10 STARTED 9APR01, ENDS 19APR01, RE-CIRCULATION</t>
  </si>
  <si>
    <t>3. BALLOTING GROUP FORMED, NEED TO REIEW 2D SCRIPTING FOR SPONSOR BALLOTING COMMENT CAPTURE</t>
  </si>
  <si>
    <t>4. INITIATE IEEE Std 802.15.1/D0.9.2 or D1.0.0, NEXT WG PROOF COPY OR SPONSOR BALLOT</t>
  </si>
  <si>
    <t>5. PROVIDE PROJECT PLANNING UPDATE -00/375rx</t>
  </si>
  <si>
    <t>6. PROVIDE SESSION #13/PORTLAND OBJECTIVES</t>
  </si>
  <si>
    <t>APPROVE / MODIFY MIN OF PREVIOUS MEETING -01/102r1</t>
  </si>
  <si>
    <t>Submission -01/102r1</t>
  </si>
  <si>
    <t>LB8 &amp; 10 OVERVIEW</t>
  </si>
  <si>
    <t>LB8 &amp; 10 RESOLUTION STATUS</t>
  </si>
  <si>
    <t>TBA</t>
  </si>
  <si>
    <t>TG1 PROJECT PLANNING</t>
  </si>
  <si>
    <t>Tentative AGENDA  - 12th IEEE 802.15.1 WPAN MEETING</t>
  </si>
  <si>
    <t>Monday, May 14, 2001 - 10:30 AM</t>
  </si>
  <si>
    <t>Radisson Hotel Orlando, 5780 Major Boulevard Orlando, FL 32819 USA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</si>
  <si>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</si>
  <si>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</si>
  <si>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</si>
  <si>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</si>
  <si>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</si>
  <si>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</si>
  <si>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</si>
  <si>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</si>
  <si>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</si>
  <si>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</si>
  <si>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</si>
  <si>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</si>
  <si>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</si>
  <si>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TG1 SPONSOR RPT &amp; MOTIONS REVIEW</t>
  </si>
  <si>
    <t>TG1 EDITOR DISCUSSION</t>
  </si>
  <si>
    <t>Submission -00/375rx</t>
  </si>
  <si>
    <t>Note: TG1 may choose to adjourn after Monday Meeting; ending the session early.</t>
  </si>
  <si>
    <t>TIMES</t>
  </si>
  <si>
    <t>802.15 WG Closing (150)</t>
  </si>
  <si>
    <t>TG3 (100)</t>
  </si>
  <si>
    <t>TG2 20)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</si>
</sst>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d\-mmm\-yy"/>
  </numFmts>
  <fonts count="5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sz val="12"/>
      <color indexed="60"/>
      <name val="Courier"/>
      <family val="0"/>
    </font>
    <font>
      <sz val="12"/>
      <color indexed="10"/>
      <name val="Courier"/>
      <family val="0"/>
    </font>
    <font>
      <b/>
      <sz val="10"/>
      <color indexed="10"/>
      <name val="Courier"/>
      <family val="3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b/>
      <sz val="10"/>
      <name val="Courier"/>
      <family val="3"/>
    </font>
    <font>
      <b/>
      <sz val="10"/>
      <color indexed="12"/>
      <name val="Times New Roman"/>
      <family val="1"/>
    </font>
    <font>
      <sz val="12"/>
      <color indexed="12"/>
      <name val="Courier"/>
      <family val="0"/>
    </font>
    <font>
      <b/>
      <sz val="7"/>
      <name val="Arial"/>
      <family val="2"/>
    </font>
    <font>
      <sz val="7"/>
      <name val="Courier"/>
      <family val="0"/>
    </font>
    <font>
      <sz val="7"/>
      <name val="Arial"/>
      <family val="2"/>
    </font>
    <font>
      <sz val="7"/>
      <name val="Times New Roman"/>
      <family val="1"/>
    </font>
    <font>
      <b/>
      <sz val="7"/>
      <name val="Courier"/>
      <family val="1"/>
    </font>
    <font>
      <b/>
      <sz val="7"/>
      <color indexed="9"/>
      <name val="Courier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name val="Courier"/>
      <family val="3"/>
    </font>
    <font>
      <sz val="14"/>
      <color indexed="5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 quotePrefix="1">
      <alignment horizontal="center" wrapText="1"/>
    </xf>
    <xf numFmtId="164" fontId="10" fillId="2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quotePrefix="1">
      <alignment horizontal="left" vertical="top"/>
    </xf>
    <xf numFmtId="164" fontId="19" fillId="0" borderId="0" xfId="0" applyFont="1" applyBorder="1" applyAlignment="1">
      <alignment/>
    </xf>
    <xf numFmtId="164" fontId="6" fillId="0" borderId="0" xfId="0" applyFont="1" applyAlignment="1">
      <alignment horizontal="left" indent="1"/>
    </xf>
    <xf numFmtId="164" fontId="0" fillId="0" borderId="0" xfId="0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25" fillId="0" borderId="0" xfId="0" applyFont="1" applyAlignment="1">
      <alignment horizontal="left" indent="1"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 vertical="center" wrapText="1"/>
    </xf>
    <xf numFmtId="164" fontId="12" fillId="0" borderId="3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10" fillId="3" borderId="2" xfId="0" applyFont="1" applyFill="1" applyBorder="1" applyAlignment="1" quotePrefix="1">
      <alignment horizontal="center" wrapText="1"/>
    </xf>
    <xf numFmtId="164" fontId="10" fillId="3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 quotePrefix="1">
      <alignment horizontal="center" wrapText="1"/>
    </xf>
    <xf numFmtId="164" fontId="13" fillId="3" borderId="2" xfId="0" applyFont="1" applyFill="1" applyBorder="1" applyAlignment="1">
      <alignment horizontal="center" wrapText="1"/>
    </xf>
    <xf numFmtId="164" fontId="10" fillId="2" borderId="6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26" fillId="4" borderId="7" xfId="0" applyFont="1" applyFill="1" applyBorder="1" applyAlignment="1">
      <alignment horizontal="center"/>
    </xf>
    <xf numFmtId="164" fontId="26" fillId="4" borderId="8" xfId="0" applyFont="1" applyFill="1" applyBorder="1" applyAlignment="1">
      <alignment horizontal="center" wrapText="1"/>
    </xf>
    <xf numFmtId="164" fontId="26" fillId="4" borderId="9" xfId="0" applyFont="1" applyFill="1" applyBorder="1" applyAlignment="1">
      <alignment horizontal="center" wrapText="1"/>
    </xf>
    <xf numFmtId="164" fontId="26" fillId="4" borderId="10" xfId="0" applyFont="1" applyFill="1" applyBorder="1" applyAlignment="1">
      <alignment horizontal="center" wrapText="1"/>
    </xf>
    <xf numFmtId="164" fontId="26" fillId="4" borderId="11" xfId="0" applyFont="1" applyFill="1" applyBorder="1" applyAlignment="1">
      <alignment horizontal="center"/>
    </xf>
    <xf numFmtId="164" fontId="28" fillId="4" borderId="12" xfId="0" applyFont="1" applyFill="1" applyBorder="1" applyAlignment="1">
      <alignment horizontal="center" wrapText="1"/>
    </xf>
    <xf numFmtId="164" fontId="28" fillId="4" borderId="13" xfId="0" applyFont="1" applyFill="1" applyBorder="1" applyAlignment="1">
      <alignment horizontal="center" wrapText="1"/>
    </xf>
    <xf numFmtId="164" fontId="28" fillId="4" borderId="5" xfId="0" applyFont="1" applyFill="1" applyBorder="1" applyAlignment="1">
      <alignment horizontal="center" wrapText="1"/>
    </xf>
    <xf numFmtId="164" fontId="26" fillId="4" borderId="2" xfId="0" applyFont="1" applyFill="1" applyBorder="1" applyAlignment="1">
      <alignment horizontal="center"/>
    </xf>
    <xf numFmtId="164" fontId="11" fillId="0" borderId="0" xfId="0" applyFont="1" applyAlignment="1" quotePrefix="1">
      <alignment horizontal="left" vertical="top" wrapText="1"/>
    </xf>
    <xf numFmtId="164" fontId="11" fillId="0" borderId="0" xfId="0" applyFont="1" applyAlignment="1" quotePrefix="1">
      <alignment horizontal="left" vertical="top"/>
    </xf>
    <xf numFmtId="164" fontId="34" fillId="0" borderId="0" xfId="0" applyNumberFormat="1" applyFont="1" applyFill="1" applyAlignment="1" applyProtection="1">
      <alignment horizontal="left" wrapText="1"/>
      <protection/>
    </xf>
    <xf numFmtId="164" fontId="34" fillId="0" borderId="0" xfId="0" applyNumberFormat="1" applyFont="1" applyFill="1" applyAlignment="1" applyProtection="1" quotePrefix="1">
      <alignment horizontal="left" wrapText="1"/>
      <protection/>
    </xf>
    <xf numFmtId="164" fontId="34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3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49" fontId="36" fillId="0" borderId="0" xfId="0" applyNumberFormat="1" applyFont="1" applyFill="1" applyAlignment="1" applyProtection="1" quotePrefix="1">
      <alignment horizontal="left"/>
      <protection/>
    </xf>
    <xf numFmtId="164" fontId="36" fillId="0" borderId="0" xfId="0" applyNumberFormat="1" applyFont="1" applyFill="1" applyAlignment="1" applyProtection="1">
      <alignment horizontal="left"/>
      <protection/>
    </xf>
    <xf numFmtId="164" fontId="36" fillId="0" borderId="0" xfId="0" applyFont="1" applyAlignment="1">
      <alignment horizontal="left"/>
    </xf>
    <xf numFmtId="164" fontId="36" fillId="0" borderId="0" xfId="0" applyNumberFormat="1" applyFont="1" applyAlignment="1" applyProtection="1">
      <alignment horizontal="left"/>
      <protection/>
    </xf>
    <xf numFmtId="164" fontId="36" fillId="0" borderId="0" xfId="0" applyNumberFormat="1" applyFont="1" applyAlignment="1" applyProtection="1">
      <alignment/>
      <protection/>
    </xf>
    <xf numFmtId="164" fontId="37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12" xfId="0" applyFont="1" applyFill="1" applyBorder="1" applyAlignment="1">
      <alignment horizontal="center" vertical="center" wrapText="1"/>
    </xf>
    <xf numFmtId="164" fontId="39" fillId="0" borderId="0" xfId="0" applyFont="1" applyAlignment="1">
      <alignment/>
    </xf>
    <xf numFmtId="164" fontId="0" fillId="0" borderId="0" xfId="0" applyAlignment="1">
      <alignment wrapText="1"/>
    </xf>
    <xf numFmtId="164" fontId="44" fillId="5" borderId="0" xfId="0" applyFont="1" applyFill="1" applyAlignment="1">
      <alignment horizontal="center"/>
    </xf>
    <xf numFmtId="164" fontId="44" fillId="0" borderId="0" xfId="0" applyFont="1" applyAlignment="1">
      <alignment/>
    </xf>
    <xf numFmtId="164" fontId="44" fillId="3" borderId="0" xfId="0" applyFont="1" applyFill="1" applyAlignment="1">
      <alignment horizontal="center"/>
    </xf>
    <xf numFmtId="164" fontId="44" fillId="6" borderId="0" xfId="0" applyFont="1" applyFill="1" applyAlignment="1">
      <alignment horizontal="center"/>
    </xf>
    <xf numFmtId="164" fontId="44" fillId="4" borderId="0" xfId="0" applyFont="1" applyFill="1" applyAlignment="1">
      <alignment horizontal="center"/>
    </xf>
    <xf numFmtId="164" fontId="44" fillId="0" borderId="0" xfId="0" applyFont="1" applyAlignment="1" quotePrefix="1">
      <alignment/>
    </xf>
    <xf numFmtId="164" fontId="44" fillId="7" borderId="0" xfId="0" applyFont="1" applyFill="1" applyAlignment="1">
      <alignment horizontal="center"/>
    </xf>
    <xf numFmtId="164" fontId="44" fillId="8" borderId="0" xfId="0" applyFont="1" applyFill="1" applyAlignment="1">
      <alignment horizontal="center"/>
    </xf>
    <xf numFmtId="164" fontId="38" fillId="0" borderId="1" xfId="0" applyFont="1" applyBorder="1" applyAlignment="1">
      <alignment/>
    </xf>
    <xf numFmtId="164" fontId="38" fillId="0" borderId="1" xfId="0" applyFont="1" applyBorder="1" applyAlignment="1">
      <alignment horizontal="center" wrapText="1"/>
    </xf>
    <xf numFmtId="164" fontId="38" fillId="0" borderId="1" xfId="0" applyFont="1" applyBorder="1" applyAlignment="1">
      <alignment horizontal="center" textRotation="90"/>
    </xf>
    <xf numFmtId="164" fontId="38" fillId="0" borderId="1" xfId="0" applyFont="1" applyBorder="1" applyAlignment="1">
      <alignment wrapText="1"/>
    </xf>
    <xf numFmtId="164" fontId="42" fillId="4" borderId="1" xfId="0" applyFont="1" applyFill="1" applyBorder="1" applyAlignment="1">
      <alignment textRotation="90"/>
    </xf>
    <xf numFmtId="164" fontId="42" fillId="7" borderId="1" xfId="0" applyFont="1" applyFill="1" applyBorder="1" applyAlignment="1">
      <alignment textRotation="90"/>
    </xf>
    <xf numFmtId="164" fontId="43" fillId="8" borderId="1" xfId="0" applyFont="1" applyFill="1" applyBorder="1" applyAlignment="1">
      <alignment horizontal="center" textRotation="90"/>
    </xf>
    <xf numFmtId="164" fontId="39" fillId="5" borderId="1" xfId="0" applyFont="1" applyFill="1" applyBorder="1" applyAlignment="1">
      <alignment/>
    </xf>
    <xf numFmtId="164" fontId="39" fillId="3" borderId="1" xfId="0" applyFont="1" applyFill="1" applyBorder="1" applyAlignment="1">
      <alignment horizontal="center"/>
    </xf>
    <xf numFmtId="164" fontId="40" fillId="0" borderId="1" xfId="0" applyFont="1" applyBorder="1" applyAlignment="1">
      <alignment horizontal="left"/>
    </xf>
    <xf numFmtId="164" fontId="40" fillId="0" borderId="1" xfId="0" applyFont="1" applyBorder="1" applyAlignment="1">
      <alignment/>
    </xf>
    <xf numFmtId="164" fontId="40" fillId="0" borderId="1" xfId="0" applyFont="1" applyBorder="1" applyAlignment="1">
      <alignment horizontal="center"/>
    </xf>
    <xf numFmtId="164" fontId="41" fillId="0" borderId="1" xfId="0" applyFont="1" applyBorder="1" applyAlignment="1">
      <alignment horizontal="center"/>
    </xf>
    <xf numFmtId="164" fontId="41" fillId="0" borderId="1" xfId="0" applyFont="1" applyBorder="1" applyAlignment="1">
      <alignment wrapText="1"/>
    </xf>
    <xf numFmtId="164" fontId="40" fillId="0" borderId="1" xfId="0" applyFont="1" applyBorder="1" applyAlignment="1">
      <alignment wrapText="1"/>
    </xf>
    <xf numFmtId="164" fontId="41" fillId="0" borderId="1" xfId="0" applyFont="1" applyBorder="1" applyAlignment="1">
      <alignment/>
    </xf>
    <xf numFmtId="164" fontId="39" fillId="6" borderId="1" xfId="0" applyFont="1" applyFill="1" applyBorder="1" applyAlignment="1">
      <alignment horizontal="center"/>
    </xf>
    <xf numFmtId="164" fontId="45" fillId="0" borderId="0" xfId="0" applyFont="1" applyAlignment="1">
      <alignment/>
    </xf>
    <xf numFmtId="164" fontId="8" fillId="0" borderId="0" xfId="0" applyFont="1" applyAlignment="1">
      <alignment/>
    </xf>
    <xf numFmtId="164" fontId="27" fillId="0" borderId="1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46" fillId="0" borderId="0" xfId="0" applyFont="1" applyAlignment="1">
      <alignment horizontal="left"/>
    </xf>
    <xf numFmtId="164" fontId="47" fillId="0" borderId="0" xfId="0" applyFont="1" applyAlignment="1" quotePrefix="1">
      <alignment horizontal="center" vertical="top"/>
    </xf>
    <xf numFmtId="164" fontId="40" fillId="0" borderId="1" xfId="0" applyFont="1" applyBorder="1" applyAlignment="1" quotePrefix="1">
      <alignment wrapText="1"/>
    </xf>
    <xf numFmtId="164" fontId="42" fillId="0" borderId="1" xfId="0" applyFont="1" applyBorder="1" applyAlignment="1">
      <alignment horizontal="center" wrapText="1"/>
    </xf>
    <xf numFmtId="164" fontId="39" fillId="0" borderId="1" xfId="0" applyFont="1" applyBorder="1" applyAlignment="1">
      <alignment horizontal="center"/>
    </xf>
    <xf numFmtId="164" fontId="39" fillId="0" borderId="1" xfId="0" applyFont="1" applyBorder="1" applyAlignment="1" quotePrefix="1">
      <alignment horizontal="center"/>
    </xf>
    <xf numFmtId="17" fontId="39" fillId="0" borderId="1" xfId="0" applyNumberFormat="1" applyFont="1" applyBorder="1" applyAlignment="1" quotePrefix="1">
      <alignment horizontal="center"/>
    </xf>
    <xf numFmtId="164" fontId="40" fillId="0" borderId="0" xfId="0" applyFont="1" applyAlignment="1">
      <alignment/>
    </xf>
    <xf numFmtId="164" fontId="40" fillId="0" borderId="0" xfId="0" applyFont="1" applyAlignment="1">
      <alignment wrapText="1"/>
    </xf>
    <xf numFmtId="164" fontId="40" fillId="0" borderId="0" xfId="0" applyFont="1" applyAlignment="1">
      <alignment horizontal="center"/>
    </xf>
    <xf numFmtId="164" fontId="41" fillId="5" borderId="0" xfId="0" applyFont="1" applyFill="1" applyAlignment="1">
      <alignment horizontal="center"/>
    </xf>
    <xf numFmtId="164" fontId="41" fillId="0" borderId="0" xfId="0" applyFont="1" applyAlignment="1">
      <alignment/>
    </xf>
    <xf numFmtId="164" fontId="41" fillId="3" borderId="0" xfId="0" applyFont="1" applyFill="1" applyAlignment="1">
      <alignment horizontal="center"/>
    </xf>
    <xf numFmtId="164" fontId="40" fillId="0" borderId="1" xfId="0" applyFont="1" applyBorder="1" applyAlignment="1">
      <alignment/>
    </xf>
    <xf numFmtId="164" fontId="40" fillId="0" borderId="1" xfId="0" applyFont="1" applyBorder="1" applyAlignment="1">
      <alignment wrapText="1"/>
    </xf>
    <xf numFmtId="164" fontId="41" fillId="6" borderId="1" xfId="0" applyFont="1" applyFill="1" applyBorder="1" applyAlignment="1">
      <alignment horizontal="center"/>
    </xf>
    <xf numFmtId="164" fontId="40" fillId="0" borderId="1" xfId="0" applyFont="1" applyBorder="1" applyAlignment="1">
      <alignment horizontal="center"/>
    </xf>
    <xf numFmtId="164" fontId="41" fillId="4" borderId="1" xfId="0" applyFont="1" applyFill="1" applyBorder="1" applyAlignment="1">
      <alignment horizontal="center"/>
    </xf>
    <xf numFmtId="164" fontId="41" fillId="0" borderId="1" xfId="0" applyFont="1" applyBorder="1" applyAlignment="1" quotePrefix="1">
      <alignment/>
    </xf>
    <xf numFmtId="164" fontId="41" fillId="7" borderId="1" xfId="0" applyFont="1" applyFill="1" applyBorder="1" applyAlignment="1">
      <alignment horizontal="center"/>
    </xf>
    <xf numFmtId="164" fontId="41" fillId="8" borderId="1" xfId="0" applyFont="1" applyFill="1" applyBorder="1" applyAlignment="1">
      <alignment horizontal="center"/>
    </xf>
    <xf numFmtId="164" fontId="30" fillId="0" borderId="2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8" fillId="4" borderId="1" xfId="0" applyFont="1" applyFill="1" applyBorder="1" applyAlignment="1">
      <alignment/>
    </xf>
    <xf numFmtId="164" fontId="29" fillId="0" borderId="12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0" fillId="0" borderId="11" xfId="0" applyFont="1" applyBorder="1" applyAlignment="1">
      <alignment horizontal="center" vertical="center" wrapText="1"/>
    </xf>
    <xf numFmtId="164" fontId="8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Font="1" applyAlignment="1" quotePrefix="1">
      <alignment horizontal="center"/>
    </xf>
    <xf numFmtId="164" fontId="50" fillId="0" borderId="0" xfId="0" applyFont="1" applyAlignment="1">
      <alignment/>
    </xf>
    <xf numFmtId="164" fontId="8" fillId="0" borderId="0" xfId="0" applyFont="1" applyAlignment="1" quotePrefix="1">
      <alignment/>
    </xf>
    <xf numFmtId="164" fontId="8" fillId="0" borderId="0" xfId="0" applyFont="1" applyFill="1" applyAlignment="1">
      <alignment/>
    </xf>
    <xf numFmtId="15" fontId="10" fillId="2" borderId="1" xfId="0" applyNumberFormat="1" applyFont="1" applyFill="1" applyBorder="1" applyAlignment="1">
      <alignment horizontal="center"/>
    </xf>
    <xf numFmtId="171" fontId="10" fillId="2" borderId="1" xfId="0" applyNumberFormat="1" applyFont="1" applyFill="1" applyBorder="1" applyAlignment="1">
      <alignment horizontal="center"/>
    </xf>
    <xf numFmtId="164" fontId="10" fillId="9" borderId="14" xfId="0" applyFont="1" applyFill="1" applyBorder="1" applyAlignment="1">
      <alignment horizontal="center" wrapText="1"/>
    </xf>
    <xf numFmtId="164" fontId="48" fillId="0" borderId="15" xfId="0" applyFont="1" applyBorder="1" applyAlignment="1">
      <alignment horizontal="center" wrapText="1"/>
    </xf>
    <xf numFmtId="164" fontId="48" fillId="0" borderId="6" xfId="0" applyFont="1" applyBorder="1" applyAlignment="1">
      <alignment horizontal="center" wrapText="1"/>
    </xf>
    <xf numFmtId="164" fontId="10" fillId="9" borderId="14" xfId="0" applyFont="1" applyFill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10" fillId="9" borderId="15" xfId="0" applyFont="1" applyFill="1" applyBorder="1" applyAlignment="1">
      <alignment horizontal="center" wrapText="1"/>
    </xf>
    <xf numFmtId="164" fontId="10" fillId="9" borderId="6" xfId="0" applyFont="1" applyFill="1" applyBorder="1" applyAlignment="1">
      <alignment horizontal="center" wrapText="1"/>
    </xf>
    <xf numFmtId="164" fontId="29" fillId="0" borderId="8" xfId="0" applyFont="1" applyBorder="1" applyAlignment="1">
      <alignment horizontal="center" vertical="center" wrapText="1"/>
    </xf>
    <xf numFmtId="164" fontId="29" fillId="0" borderId="3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/>
    </xf>
    <xf numFmtId="164" fontId="29" fillId="4" borderId="8" xfId="0" applyFont="1" applyFill="1" applyBorder="1" applyAlignment="1">
      <alignment horizontal="center" vertical="center" wrapText="1"/>
    </xf>
    <xf numFmtId="164" fontId="29" fillId="4" borderId="9" xfId="0" applyFont="1" applyFill="1" applyBorder="1" applyAlignment="1">
      <alignment horizontal="center" vertical="center" wrapText="1"/>
    </xf>
    <xf numFmtId="164" fontId="29" fillId="4" borderId="10" xfId="0" applyFont="1" applyFill="1" applyBorder="1" applyAlignment="1">
      <alignment horizontal="center" vertical="center" wrapText="1"/>
    </xf>
    <xf numFmtId="164" fontId="29" fillId="4" borderId="3" xfId="0" applyFont="1" applyFill="1" applyBorder="1" applyAlignment="1">
      <alignment horizontal="center" vertical="center" wrapText="1"/>
    </xf>
    <xf numFmtId="164" fontId="29" fillId="4" borderId="0" xfId="0" applyFont="1" applyFill="1" applyBorder="1" applyAlignment="1">
      <alignment horizontal="center" vertical="center" wrapText="1"/>
    </xf>
    <xf numFmtId="164" fontId="29" fillId="4" borderId="4" xfId="0" applyFont="1" applyFill="1" applyBorder="1" applyAlignment="1">
      <alignment horizontal="center" vertical="center" wrapText="1"/>
    </xf>
    <xf numFmtId="164" fontId="29" fillId="4" borderId="12" xfId="0" applyFont="1" applyFill="1" applyBorder="1" applyAlignment="1">
      <alignment horizontal="center" vertical="center" wrapText="1"/>
    </xf>
    <xf numFmtId="164" fontId="29" fillId="4" borderId="13" xfId="0" applyFont="1" applyFill="1" applyBorder="1" applyAlignment="1">
      <alignment horizontal="center" vertical="center" wrapText="1"/>
    </xf>
    <xf numFmtId="164" fontId="29" fillId="4" borderId="5" xfId="0" applyFont="1" applyFill="1" applyBorder="1" applyAlignment="1">
      <alignment horizontal="center" vertical="center" wrapText="1"/>
    </xf>
    <xf numFmtId="164" fontId="10" fillId="10" borderId="14" xfId="0" applyFont="1" applyFill="1" applyBorder="1" applyAlignment="1">
      <alignment horizontal="center" wrapText="1"/>
    </xf>
    <xf numFmtId="164" fontId="10" fillId="10" borderId="15" xfId="0" applyFont="1" applyFill="1" applyBorder="1" applyAlignment="1">
      <alignment horizontal="center" wrapText="1"/>
    </xf>
    <xf numFmtId="164" fontId="10" fillId="10" borderId="6" xfId="0" applyFont="1" applyFill="1" applyBorder="1" applyAlignment="1">
      <alignment horizontal="center" wrapText="1"/>
    </xf>
    <xf numFmtId="164" fontId="31" fillId="0" borderId="9" xfId="0" applyFont="1" applyBorder="1" applyAlignment="1">
      <alignment horizontal="center" vertical="center" wrapText="1"/>
    </xf>
    <xf numFmtId="164" fontId="31" fillId="0" borderId="10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31" fillId="0" borderId="7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 wrapText="1"/>
    </xf>
    <xf numFmtId="164" fontId="31" fillId="0" borderId="8" xfId="0" applyFont="1" applyBorder="1" applyAlignment="1">
      <alignment horizontal="center" vertical="center" wrapText="1"/>
    </xf>
    <xf numFmtId="164" fontId="49" fillId="0" borderId="9" xfId="0" applyFont="1" applyBorder="1" applyAlignment="1">
      <alignment horizontal="center" vertical="center" wrapText="1"/>
    </xf>
    <xf numFmtId="164" fontId="49" fillId="0" borderId="10" xfId="0" applyFont="1" applyBorder="1" applyAlignment="1">
      <alignment horizontal="center" vertical="center" wrapText="1"/>
    </xf>
    <xf numFmtId="164" fontId="49" fillId="0" borderId="3" xfId="0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64" fontId="49" fillId="0" borderId="4" xfId="0" applyFont="1" applyBorder="1" applyAlignment="1">
      <alignment horizontal="center" vertical="center" wrapText="1"/>
    </xf>
    <xf numFmtId="164" fontId="49" fillId="0" borderId="12" xfId="0" applyFont="1" applyBorder="1" applyAlignment="1">
      <alignment horizontal="center" vertical="center" wrapText="1"/>
    </xf>
    <xf numFmtId="164" fontId="49" fillId="0" borderId="13" xfId="0" applyFont="1" applyBorder="1" applyAlignment="1">
      <alignment horizontal="center" vertical="center" wrapText="1"/>
    </xf>
    <xf numFmtId="164" fontId="49" fillId="0" borderId="5" xfId="0" applyFont="1" applyBorder="1" applyAlignment="1">
      <alignment horizontal="center" vertical="center" wrapText="1"/>
    </xf>
    <xf numFmtId="164" fontId="10" fillId="10" borderId="14" xfId="0" applyFont="1" applyFill="1" applyBorder="1" applyAlignment="1">
      <alignment horizontal="center" vertical="center" wrapText="1"/>
    </xf>
    <xf numFmtId="164" fontId="48" fillId="0" borderId="15" xfId="0" applyFont="1" applyBorder="1" applyAlignment="1">
      <alignment horizontal="center" vertical="center" wrapText="1"/>
    </xf>
    <xf numFmtId="164" fontId="48" fillId="0" borderId="6" xfId="0" applyFont="1" applyBorder="1" applyAlignment="1">
      <alignment horizontal="center" vertical="center" wrapText="1"/>
    </xf>
    <xf numFmtId="164" fontId="27" fillId="0" borderId="8" xfId="0" applyFont="1" applyBorder="1" applyAlignment="1" quotePrefix="1">
      <alignment horizontal="center" vertical="center" wrapText="1"/>
    </xf>
    <xf numFmtId="164" fontId="27" fillId="0" borderId="9" xfId="0" applyFont="1" applyBorder="1" applyAlignment="1" quotePrefix="1">
      <alignment horizontal="center" vertical="center" wrapText="1"/>
    </xf>
    <xf numFmtId="164" fontId="27" fillId="0" borderId="10" xfId="0" applyFont="1" applyBorder="1" applyAlignment="1" quotePrefix="1">
      <alignment horizontal="center" vertical="center" wrapText="1"/>
    </xf>
    <xf numFmtId="164" fontId="27" fillId="0" borderId="3" xfId="0" applyFont="1" applyBorder="1" applyAlignment="1" quotePrefix="1">
      <alignment horizontal="center" vertical="center" wrapText="1"/>
    </xf>
    <xf numFmtId="164" fontId="27" fillId="0" borderId="0" xfId="0" applyFont="1" applyBorder="1" applyAlignment="1" quotePrefix="1">
      <alignment horizontal="center" vertical="center" wrapText="1"/>
    </xf>
    <xf numFmtId="164" fontId="27" fillId="0" borderId="4" xfId="0" applyFont="1" applyBorder="1" applyAlignment="1" quotePrefix="1">
      <alignment horizontal="center" vertical="center" wrapText="1"/>
    </xf>
    <xf numFmtId="164" fontId="27" fillId="0" borderId="12" xfId="0" applyFont="1" applyBorder="1" applyAlignment="1" quotePrefix="1">
      <alignment horizontal="center" vertical="center" wrapText="1"/>
    </xf>
    <xf numFmtId="164" fontId="27" fillId="0" borderId="13" xfId="0" applyFont="1" applyBorder="1" applyAlignment="1" quotePrefix="1">
      <alignment horizontal="center" vertical="center" wrapText="1"/>
    </xf>
    <xf numFmtId="164" fontId="27" fillId="0" borderId="5" xfId="0" applyFont="1" applyBorder="1" applyAlignment="1" quotePrefix="1">
      <alignment horizontal="center" vertical="center" wrapText="1"/>
    </xf>
    <xf numFmtId="164" fontId="26" fillId="4" borderId="8" xfId="0" applyFont="1" applyFill="1" applyBorder="1" applyAlignment="1">
      <alignment horizontal="center" wrapText="1"/>
    </xf>
    <xf numFmtId="164" fontId="28" fillId="4" borderId="9" xfId="0" applyFont="1" applyFill="1" applyBorder="1" applyAlignment="1">
      <alignment horizontal="center" wrapText="1"/>
    </xf>
    <xf numFmtId="164" fontId="28" fillId="4" borderId="10" xfId="0" applyFont="1" applyFill="1" applyBorder="1" applyAlignment="1">
      <alignment horizontal="center" wrapText="1"/>
    </xf>
    <xf numFmtId="164" fontId="28" fillId="4" borderId="12" xfId="0" applyFont="1" applyFill="1" applyBorder="1" applyAlignment="1">
      <alignment horizontal="center" wrapText="1"/>
    </xf>
    <xf numFmtId="164" fontId="28" fillId="4" borderId="13" xfId="0" applyFont="1" applyFill="1" applyBorder="1" applyAlignment="1">
      <alignment horizontal="center" wrapText="1"/>
    </xf>
    <xf numFmtId="164" fontId="28" fillId="4" borderId="5" xfId="0" applyFont="1" applyFill="1" applyBorder="1" applyAlignment="1">
      <alignment horizontal="center" wrapText="1"/>
    </xf>
    <xf numFmtId="164" fontId="27" fillId="0" borderId="8" xfId="0" applyFont="1" applyBorder="1" applyAlignment="1">
      <alignment horizontal="center" vertical="top" wrapText="1"/>
    </xf>
    <xf numFmtId="164" fontId="27" fillId="0" borderId="9" xfId="0" applyFont="1" applyBorder="1" applyAlignment="1">
      <alignment horizontal="center" vertical="top" wrapText="1"/>
    </xf>
    <xf numFmtId="164" fontId="27" fillId="0" borderId="10" xfId="0" applyFont="1" applyBorder="1" applyAlignment="1">
      <alignment horizontal="center" vertical="top" wrapText="1"/>
    </xf>
    <xf numFmtId="164" fontId="27" fillId="0" borderId="12" xfId="0" applyFont="1" applyBorder="1" applyAlignment="1">
      <alignment horizontal="center" vertical="top" wrapText="1"/>
    </xf>
    <xf numFmtId="164" fontId="27" fillId="0" borderId="13" xfId="0" applyFont="1" applyBorder="1" applyAlignment="1">
      <alignment horizontal="center" vertical="top" wrapText="1"/>
    </xf>
    <xf numFmtId="164" fontId="27" fillId="0" borderId="5" xfId="0" applyFont="1" applyBorder="1" applyAlignment="1">
      <alignment horizontal="center" vertical="top" wrapText="1"/>
    </xf>
    <xf numFmtId="164" fontId="27" fillId="4" borderId="8" xfId="0" applyFont="1" applyFill="1" applyBorder="1" applyAlignment="1">
      <alignment horizontal="center" vertical="top" wrapText="1"/>
    </xf>
    <xf numFmtId="164" fontId="27" fillId="4" borderId="9" xfId="0" applyFont="1" applyFill="1" applyBorder="1" applyAlignment="1">
      <alignment horizontal="center" vertical="top" wrapText="1"/>
    </xf>
    <xf numFmtId="164" fontId="27" fillId="4" borderId="10" xfId="0" applyFont="1" applyFill="1" applyBorder="1" applyAlignment="1">
      <alignment horizontal="center" vertical="top" wrapText="1"/>
    </xf>
    <xf numFmtId="164" fontId="27" fillId="4" borderId="12" xfId="0" applyFont="1" applyFill="1" applyBorder="1" applyAlignment="1">
      <alignment horizontal="center" vertical="top" wrapText="1"/>
    </xf>
    <xf numFmtId="164" fontId="27" fillId="4" borderId="13" xfId="0" applyFont="1" applyFill="1" applyBorder="1" applyAlignment="1">
      <alignment horizontal="center" vertical="top" wrapText="1"/>
    </xf>
    <xf numFmtId="164" fontId="27" fillId="4" borderId="5" xfId="0" applyFont="1" applyFill="1" applyBorder="1" applyAlignment="1">
      <alignment horizontal="center" vertical="top" wrapText="1"/>
    </xf>
    <xf numFmtId="164" fontId="10" fillId="2" borderId="14" xfId="0" applyFont="1" applyFill="1" applyBorder="1" applyAlignment="1">
      <alignment horizontal="center" wrapText="1"/>
    </xf>
    <xf numFmtId="164" fontId="0" fillId="0" borderId="15" xfId="0" applyBorder="1" applyAlignment="1">
      <alignment horizontal="center" wrapText="1"/>
    </xf>
    <xf numFmtId="164" fontId="0" fillId="0" borderId="6" xfId="0" applyBorder="1" applyAlignment="1">
      <alignment horizontal="center" wrapText="1"/>
    </xf>
    <xf numFmtId="164" fontId="10" fillId="2" borderId="15" xfId="0" applyFont="1" applyFill="1" applyBorder="1" applyAlignment="1">
      <alignment horizontal="center" wrapText="1"/>
    </xf>
    <xf numFmtId="164" fontId="10" fillId="2" borderId="6" xfId="0" applyFont="1" applyFill="1" applyBorder="1" applyAlignment="1">
      <alignment horizontal="center" wrapText="1"/>
    </xf>
    <xf numFmtId="164" fontId="10" fillId="3" borderId="14" xfId="0" applyFont="1" applyFill="1" applyBorder="1" applyAlignment="1">
      <alignment horizontal="center"/>
    </xf>
    <xf numFmtId="164" fontId="10" fillId="3" borderId="15" xfId="0" applyFont="1" applyFill="1" applyBorder="1" applyAlignment="1">
      <alignment horizontal="center"/>
    </xf>
    <xf numFmtId="164" fontId="10" fillId="3" borderId="6" xfId="0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10" fillId="0" borderId="3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1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32" fillId="0" borderId="7" xfId="0" applyFont="1" applyBorder="1" applyAlignment="1" quotePrefix="1">
      <alignment horizontal="center" vertical="center" wrapText="1"/>
    </xf>
    <xf numFmtId="164" fontId="32" fillId="0" borderId="11" xfId="0" applyFont="1" applyBorder="1" applyAlignment="1" quotePrefix="1">
      <alignment horizontal="center" vertical="center" wrapText="1"/>
    </xf>
    <xf numFmtId="164" fontId="32" fillId="0" borderId="2" xfId="0" applyFont="1" applyBorder="1" applyAlignment="1" quotePrefix="1">
      <alignment horizontal="center" vertical="center" wrapText="1"/>
    </xf>
    <xf numFmtId="164" fontId="33" fillId="0" borderId="10" xfId="0" applyFont="1" applyBorder="1" applyAlignment="1">
      <alignment horizontal="center" vertical="center" wrapText="1"/>
    </xf>
    <xf numFmtId="164" fontId="30" fillId="0" borderId="8" xfId="0" applyFont="1" applyBorder="1" applyAlignment="1">
      <alignment horizontal="center" vertical="center" wrapText="1"/>
    </xf>
    <xf numFmtId="164" fontId="30" fillId="0" borderId="10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30" fillId="0" borderId="4" xfId="0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center" vertical="center" wrapText="1"/>
    </xf>
    <xf numFmtId="164" fontId="30" fillId="0" borderId="5" xfId="0" applyFont="1" applyBorder="1" applyAlignment="1">
      <alignment horizontal="center" vertical="center" wrapText="1"/>
    </xf>
    <xf numFmtId="164" fontId="27" fillId="0" borderId="14" xfId="0" applyFont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31" fillId="0" borderId="12" xfId="0" applyFont="1" applyBorder="1" applyAlignment="1">
      <alignment horizontal="center" vertical="center" wrapText="1"/>
    </xf>
    <xf numFmtId="164" fontId="10" fillId="10" borderId="8" xfId="0" applyFont="1" applyFill="1" applyBorder="1" applyAlignment="1">
      <alignment horizontal="center" vertical="center" wrapText="1"/>
    </xf>
    <xf numFmtId="164" fontId="51" fillId="0" borderId="11" xfId="0" applyFont="1" applyBorder="1" applyAlignment="1">
      <alignment horizontal="center" vertical="center" wrapText="1"/>
    </xf>
    <xf numFmtId="164" fontId="51" fillId="0" borderId="2" xfId="0" applyFont="1" applyBorder="1" applyAlignment="1">
      <alignment horizontal="center" vertical="center" wrapText="1"/>
    </xf>
    <xf numFmtId="164" fontId="8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50" zoomScaleNormal="50" workbookViewId="0" topLeftCell="A1">
      <selection activeCell="A1" sqref="A1"/>
    </sheetView>
  </sheetViews>
  <sheetFormatPr defaultColWidth="8.796875" defaultRowHeight="15"/>
  <cols>
    <col min="1" max="1" width="15.09765625" style="29" customWidth="1"/>
    <col min="2" max="2" width="15" style="29" customWidth="1"/>
    <col min="3" max="3" width="10.59765625" style="29" customWidth="1"/>
    <col min="4" max="4" width="9.19921875" style="29" customWidth="1"/>
    <col min="5" max="5" width="10.296875" style="29" customWidth="1"/>
    <col min="6" max="6" width="6" style="29" customWidth="1"/>
    <col min="7" max="7" width="7" style="29" customWidth="1"/>
    <col min="8" max="9" width="6.3984375" style="29" customWidth="1"/>
    <col min="10" max="10" width="6.09765625" style="124" customWidth="1"/>
    <col min="11" max="11" width="6" style="29" customWidth="1"/>
    <col min="12" max="12" width="7.3984375" style="29" customWidth="1"/>
    <col min="13" max="13" width="8.09765625" style="29" customWidth="1"/>
    <col min="14" max="14" width="6.59765625" style="29" customWidth="1"/>
    <col min="15" max="15" width="6.296875" style="29" customWidth="1"/>
    <col min="16" max="16" width="7.8984375" style="29" customWidth="1"/>
    <col min="17" max="19" width="9.296875" style="29" customWidth="1"/>
    <col min="20" max="20" width="14.796875" style="29" bestFit="1" customWidth="1"/>
    <col min="21" max="21" width="14.796875" style="29" customWidth="1"/>
    <col min="22" max="16384" width="8.8984375" style="29" customWidth="1"/>
  </cols>
  <sheetData>
    <row r="1" spans="1:21" ht="37.5">
      <c r="A1" s="34" t="s">
        <v>21</v>
      </c>
      <c r="B1" s="123"/>
      <c r="C1" s="123"/>
      <c r="J1" s="279"/>
      <c r="K1" s="164"/>
      <c r="L1" s="163"/>
      <c r="S1" s="164"/>
      <c r="T1" s="163"/>
      <c r="U1" s="163"/>
    </row>
    <row r="2" ht="26.25">
      <c r="A2" s="33" t="s">
        <v>274</v>
      </c>
    </row>
    <row r="3" ht="15.75">
      <c r="A3" s="29" t="s">
        <v>197</v>
      </c>
    </row>
    <row r="4" spans="1:24" ht="20.25">
      <c r="A4" s="24" t="s">
        <v>86</v>
      </c>
      <c r="B4" s="37">
        <v>37024</v>
      </c>
      <c r="C4" s="165">
        <f>B4+1</f>
        <v>37025</v>
      </c>
      <c r="D4" s="257"/>
      <c r="E4" s="257"/>
      <c r="F4" s="166">
        <f>C4+1</f>
        <v>37026</v>
      </c>
      <c r="G4" s="166"/>
      <c r="H4" s="166"/>
      <c r="I4" s="166"/>
      <c r="J4" s="166">
        <f>F4+1</f>
        <v>37027</v>
      </c>
      <c r="K4" s="166"/>
      <c r="L4" s="166"/>
      <c r="M4" s="166"/>
      <c r="N4" s="166">
        <f>J4+1</f>
        <v>37028</v>
      </c>
      <c r="O4" s="166"/>
      <c r="P4" s="166"/>
      <c r="Q4" s="165">
        <f>N4+1</f>
        <v>37029</v>
      </c>
      <c r="R4" s="165"/>
      <c r="S4" s="165"/>
      <c r="T4" s="24" t="s">
        <v>86</v>
      </c>
      <c r="U4" s="24" t="s">
        <v>86</v>
      </c>
      <c r="V4" s="254" t="s">
        <v>119</v>
      </c>
      <c r="W4" s="255"/>
      <c r="X4" s="256"/>
    </row>
    <row r="5" spans="1:24" ht="24" customHeight="1">
      <c r="A5" s="24" t="s">
        <v>310</v>
      </c>
      <c r="B5" s="67" t="s">
        <v>52</v>
      </c>
      <c r="C5" s="249" t="s">
        <v>38</v>
      </c>
      <c r="D5" s="252"/>
      <c r="E5" s="253"/>
      <c r="F5" s="249" t="s">
        <v>39</v>
      </c>
      <c r="G5" s="168"/>
      <c r="H5" s="168"/>
      <c r="I5" s="169"/>
      <c r="J5" s="249" t="s">
        <v>40</v>
      </c>
      <c r="K5" s="250"/>
      <c r="L5" s="250"/>
      <c r="M5" s="251"/>
      <c r="N5" s="249" t="s">
        <v>41</v>
      </c>
      <c r="O5" s="252"/>
      <c r="P5" s="252"/>
      <c r="Q5" s="253"/>
      <c r="R5" s="249" t="s">
        <v>42</v>
      </c>
      <c r="S5" s="252"/>
      <c r="T5" s="253"/>
      <c r="U5" s="24" t="s">
        <v>198</v>
      </c>
      <c r="V5" s="254" t="s">
        <v>152</v>
      </c>
      <c r="W5" s="255"/>
      <c r="X5" s="256"/>
    </row>
    <row r="6" spans="1:24" ht="21.75" customHeight="1">
      <c r="A6" s="68" t="s">
        <v>61</v>
      </c>
      <c r="B6" s="69"/>
      <c r="C6" s="243"/>
      <c r="D6" s="244"/>
      <c r="E6" s="245"/>
      <c r="F6" s="231"/>
      <c r="G6" s="232"/>
      <c r="H6" s="232"/>
      <c r="I6" s="233"/>
      <c r="J6" s="70"/>
      <c r="K6" s="71"/>
      <c r="L6" s="71"/>
      <c r="M6" s="72"/>
      <c r="N6" s="237" t="s">
        <v>146</v>
      </c>
      <c r="O6" s="238"/>
      <c r="P6" s="238"/>
      <c r="Q6" s="239"/>
      <c r="R6" s="243"/>
      <c r="S6" s="244"/>
      <c r="T6" s="245"/>
      <c r="U6" s="68" t="s">
        <v>61</v>
      </c>
      <c r="V6" s="258">
        <v>0</v>
      </c>
      <c r="W6" s="54"/>
      <c r="X6" s="60"/>
    </row>
    <row r="7" spans="1:24" ht="21.75" customHeight="1">
      <c r="A7" s="68" t="s">
        <v>63</v>
      </c>
      <c r="B7" s="73"/>
      <c r="C7" s="246"/>
      <c r="D7" s="247"/>
      <c r="E7" s="248"/>
      <c r="F7" s="234"/>
      <c r="G7" s="235"/>
      <c r="H7" s="235"/>
      <c r="I7" s="236"/>
      <c r="J7" s="74"/>
      <c r="K7" s="75"/>
      <c r="L7" s="75"/>
      <c r="M7" s="76"/>
      <c r="N7" s="240"/>
      <c r="O7" s="241"/>
      <c r="P7" s="241"/>
      <c r="Q7" s="242"/>
      <c r="R7" s="246"/>
      <c r="S7" s="247"/>
      <c r="T7" s="248"/>
      <c r="U7" s="68" t="s">
        <v>63</v>
      </c>
      <c r="V7" s="259"/>
      <c r="W7" s="54"/>
      <c r="X7" s="60"/>
    </row>
    <row r="8" spans="1:24" ht="21.75" customHeight="1">
      <c r="A8" s="25" t="s">
        <v>64</v>
      </c>
      <c r="B8" s="73"/>
      <c r="C8" s="222" t="s">
        <v>149</v>
      </c>
      <c r="D8" s="223"/>
      <c r="E8" s="224"/>
      <c r="F8" s="207" t="s">
        <v>147</v>
      </c>
      <c r="G8" s="177" t="s">
        <v>269</v>
      </c>
      <c r="H8" s="154" t="s">
        <v>270</v>
      </c>
      <c r="I8" s="149" t="s">
        <v>199</v>
      </c>
      <c r="J8" s="207" t="s">
        <v>147</v>
      </c>
      <c r="K8" s="177" t="s">
        <v>269</v>
      </c>
      <c r="L8" s="154" t="s">
        <v>270</v>
      </c>
      <c r="M8" s="149" t="s">
        <v>199</v>
      </c>
      <c r="N8" s="207" t="s">
        <v>147</v>
      </c>
      <c r="O8" s="177" t="s">
        <v>269</v>
      </c>
      <c r="P8" s="154" t="s">
        <v>273</v>
      </c>
      <c r="Q8" s="149" t="s">
        <v>199</v>
      </c>
      <c r="R8" s="222" t="s">
        <v>311</v>
      </c>
      <c r="S8" s="223"/>
      <c r="T8" s="224"/>
      <c r="U8" s="63" t="s">
        <v>64</v>
      </c>
      <c r="V8" s="260">
        <v>1</v>
      </c>
      <c r="W8" s="54"/>
      <c r="X8" s="60"/>
    </row>
    <row r="9" spans="1:24" ht="21.75" customHeight="1">
      <c r="A9" s="25" t="s">
        <v>65</v>
      </c>
      <c r="B9" s="73"/>
      <c r="C9" s="225"/>
      <c r="D9" s="226"/>
      <c r="E9" s="227"/>
      <c r="F9" s="178"/>
      <c r="G9" s="178"/>
      <c r="H9" s="155"/>
      <c r="I9" s="150"/>
      <c r="J9" s="178"/>
      <c r="K9" s="178"/>
      <c r="L9" s="155"/>
      <c r="M9" s="150"/>
      <c r="N9" s="178"/>
      <c r="O9" s="178"/>
      <c r="P9" s="155"/>
      <c r="Q9" s="150"/>
      <c r="R9" s="225"/>
      <c r="S9" s="226"/>
      <c r="T9" s="227"/>
      <c r="U9" s="63" t="s">
        <v>65</v>
      </c>
      <c r="V9" s="261"/>
      <c r="W9" s="54"/>
      <c r="X9" s="60"/>
    </row>
    <row r="10" spans="1:24" ht="21.75" customHeight="1">
      <c r="A10" s="25" t="s">
        <v>66</v>
      </c>
      <c r="B10" s="73"/>
      <c r="C10" s="225"/>
      <c r="D10" s="226"/>
      <c r="E10" s="227"/>
      <c r="F10" s="178"/>
      <c r="G10" s="178"/>
      <c r="H10" s="155"/>
      <c r="I10" s="150"/>
      <c r="J10" s="178"/>
      <c r="K10" s="178"/>
      <c r="L10" s="155"/>
      <c r="M10" s="150"/>
      <c r="N10" s="178"/>
      <c r="O10" s="178"/>
      <c r="P10" s="155"/>
      <c r="Q10" s="150"/>
      <c r="R10" s="225"/>
      <c r="S10" s="226"/>
      <c r="T10" s="227"/>
      <c r="U10" s="63" t="s">
        <v>66</v>
      </c>
      <c r="V10" s="261"/>
      <c r="W10" s="54"/>
      <c r="X10" s="60"/>
    </row>
    <row r="11" spans="1:24" ht="21.75" customHeight="1">
      <c r="A11" s="25" t="s">
        <v>67</v>
      </c>
      <c r="B11" s="73"/>
      <c r="C11" s="228"/>
      <c r="D11" s="229"/>
      <c r="E11" s="230"/>
      <c r="F11" s="179"/>
      <c r="G11" s="179"/>
      <c r="H11" s="148"/>
      <c r="I11" s="151"/>
      <c r="J11" s="179"/>
      <c r="K11" s="179"/>
      <c r="L11" s="148"/>
      <c r="M11" s="151"/>
      <c r="N11" s="179"/>
      <c r="O11" s="179"/>
      <c r="P11" s="148"/>
      <c r="Q11" s="151"/>
      <c r="R11" s="228"/>
      <c r="S11" s="229"/>
      <c r="T11" s="230"/>
      <c r="U11" s="63" t="s">
        <v>67</v>
      </c>
      <c r="V11" s="262"/>
      <c r="W11" s="54"/>
      <c r="X11" s="60"/>
    </row>
    <row r="12" spans="1:24" ht="21.75" customHeight="1">
      <c r="A12" s="65" t="s">
        <v>43</v>
      </c>
      <c r="B12" s="73"/>
      <c r="C12" s="167" t="s">
        <v>44</v>
      </c>
      <c r="D12" s="173"/>
      <c r="E12" s="174"/>
      <c r="F12" s="170" t="s">
        <v>44</v>
      </c>
      <c r="G12" s="220"/>
      <c r="H12" s="220"/>
      <c r="I12" s="221"/>
      <c r="J12" s="170" t="s">
        <v>44</v>
      </c>
      <c r="K12" s="171"/>
      <c r="L12" s="171"/>
      <c r="M12" s="172"/>
      <c r="N12" s="167" t="s">
        <v>44</v>
      </c>
      <c r="O12" s="173"/>
      <c r="P12" s="173"/>
      <c r="Q12" s="174"/>
      <c r="R12" s="167" t="s">
        <v>44</v>
      </c>
      <c r="S12" s="173"/>
      <c r="T12" s="174"/>
      <c r="U12" s="65" t="s">
        <v>43</v>
      </c>
      <c r="V12" s="61"/>
      <c r="W12" s="56"/>
      <c r="X12" s="60"/>
    </row>
    <row r="13" spans="1:24" ht="21.75" customHeight="1">
      <c r="A13" s="26" t="s">
        <v>68</v>
      </c>
      <c r="B13" s="73"/>
      <c r="C13" s="207" t="s">
        <v>147</v>
      </c>
      <c r="D13" s="263" t="s">
        <v>272</v>
      </c>
      <c r="E13" s="149" t="s">
        <v>199</v>
      </c>
      <c r="F13" s="207" t="s">
        <v>147</v>
      </c>
      <c r="G13" s="263" t="s">
        <v>269</v>
      </c>
      <c r="H13" s="149" t="s">
        <v>199</v>
      </c>
      <c r="I13" s="266" t="s">
        <v>200</v>
      </c>
      <c r="J13" s="207" t="s">
        <v>147</v>
      </c>
      <c r="K13" s="149" t="s">
        <v>271</v>
      </c>
      <c r="L13" s="267" t="s">
        <v>148</v>
      </c>
      <c r="M13" s="268"/>
      <c r="N13" s="207" t="s">
        <v>147</v>
      </c>
      <c r="O13" s="263" t="s">
        <v>269</v>
      </c>
      <c r="P13" s="154" t="s">
        <v>312</v>
      </c>
      <c r="Q13" s="149" t="s">
        <v>199</v>
      </c>
      <c r="R13" s="210" t="s">
        <v>62</v>
      </c>
      <c r="S13" s="211"/>
      <c r="T13" s="212"/>
      <c r="U13" s="64" t="s">
        <v>68</v>
      </c>
      <c r="V13" s="260">
        <v>2</v>
      </c>
      <c r="W13" s="55"/>
      <c r="X13" s="60"/>
    </row>
    <row r="14" spans="1:24" ht="21.75" customHeight="1">
      <c r="A14" s="26" t="s">
        <v>69</v>
      </c>
      <c r="B14" s="73"/>
      <c r="C14" s="178"/>
      <c r="D14" s="264"/>
      <c r="E14" s="178"/>
      <c r="F14" s="178"/>
      <c r="G14" s="264"/>
      <c r="H14" s="178"/>
      <c r="I14" s="201"/>
      <c r="J14" s="150"/>
      <c r="K14" s="178"/>
      <c r="L14" s="269"/>
      <c r="M14" s="270"/>
      <c r="N14" s="178"/>
      <c r="O14" s="264"/>
      <c r="P14" s="277"/>
      <c r="Q14" s="178"/>
      <c r="R14" s="213"/>
      <c r="S14" s="214"/>
      <c r="T14" s="215"/>
      <c r="U14" s="64" t="s">
        <v>69</v>
      </c>
      <c r="V14" s="261"/>
      <c r="W14" s="55"/>
      <c r="X14" s="60"/>
    </row>
    <row r="15" spans="1:24" ht="21.75" customHeight="1">
      <c r="A15" s="26" t="s">
        <v>70</v>
      </c>
      <c r="B15" s="73"/>
      <c r="C15" s="179"/>
      <c r="D15" s="265"/>
      <c r="E15" s="179"/>
      <c r="F15" s="179"/>
      <c r="G15" s="265"/>
      <c r="H15" s="179"/>
      <c r="I15" s="204"/>
      <c r="J15" s="151"/>
      <c r="K15" s="179"/>
      <c r="L15" s="271"/>
      <c r="M15" s="272"/>
      <c r="N15" s="179"/>
      <c r="O15" s="265"/>
      <c r="P15" s="278"/>
      <c r="Q15" s="179"/>
      <c r="R15" s="216"/>
      <c r="S15" s="217"/>
      <c r="T15" s="218"/>
      <c r="U15" s="64" t="s">
        <v>70</v>
      </c>
      <c r="V15" s="262"/>
      <c r="W15" s="55"/>
      <c r="X15" s="60"/>
    </row>
    <row r="16" spans="1:24" ht="21.75" customHeight="1">
      <c r="A16" s="27" t="s">
        <v>45</v>
      </c>
      <c r="B16" s="77"/>
      <c r="C16" s="189" t="s">
        <v>46</v>
      </c>
      <c r="D16" s="190"/>
      <c r="E16" s="191"/>
      <c r="F16" s="219" t="s">
        <v>46</v>
      </c>
      <c r="G16" s="220"/>
      <c r="H16" s="220"/>
      <c r="I16" s="221"/>
      <c r="J16" s="219" t="s">
        <v>46</v>
      </c>
      <c r="K16" s="171"/>
      <c r="L16" s="171"/>
      <c r="M16" s="172"/>
      <c r="N16" s="189" t="s">
        <v>46</v>
      </c>
      <c r="O16" s="190"/>
      <c r="P16" s="190"/>
      <c r="Q16" s="191"/>
      <c r="R16" s="189" t="s">
        <v>46</v>
      </c>
      <c r="S16" s="190"/>
      <c r="T16" s="191"/>
      <c r="U16" s="27" t="s">
        <v>87</v>
      </c>
      <c r="V16" s="61"/>
      <c r="W16" s="56"/>
      <c r="X16" s="60"/>
    </row>
    <row r="17" spans="1:24" ht="21.75" customHeight="1">
      <c r="A17" s="26" t="s">
        <v>71</v>
      </c>
      <c r="B17" s="205" t="s">
        <v>62</v>
      </c>
      <c r="C17" s="207" t="s">
        <v>147</v>
      </c>
      <c r="D17" s="154" t="s">
        <v>273</v>
      </c>
      <c r="E17" s="149" t="s">
        <v>199</v>
      </c>
      <c r="F17" s="207" t="s">
        <v>147</v>
      </c>
      <c r="G17" s="177" t="s">
        <v>269</v>
      </c>
      <c r="H17" s="154" t="s">
        <v>270</v>
      </c>
      <c r="I17" s="149" t="s">
        <v>199</v>
      </c>
      <c r="J17" s="196" t="s">
        <v>150</v>
      </c>
      <c r="K17" s="197"/>
      <c r="L17" s="197"/>
      <c r="M17" s="198"/>
      <c r="N17" s="207" t="s">
        <v>147</v>
      </c>
      <c r="O17" s="177" t="s">
        <v>269</v>
      </c>
      <c r="P17" s="154" t="s">
        <v>273</v>
      </c>
      <c r="Q17" s="149" t="s">
        <v>199</v>
      </c>
      <c r="R17" s="180" t="s">
        <v>9</v>
      </c>
      <c r="S17" s="181"/>
      <c r="T17" s="182"/>
      <c r="U17" s="64" t="s">
        <v>88</v>
      </c>
      <c r="V17" s="260">
        <v>3</v>
      </c>
      <c r="W17" s="54"/>
      <c r="X17" s="60"/>
    </row>
    <row r="18" spans="1:24" ht="21.75" customHeight="1">
      <c r="A18" s="26" t="s">
        <v>72</v>
      </c>
      <c r="B18" s="206"/>
      <c r="C18" s="208"/>
      <c r="D18" s="155"/>
      <c r="E18" s="150"/>
      <c r="F18" s="178"/>
      <c r="G18" s="178"/>
      <c r="H18" s="155"/>
      <c r="I18" s="150"/>
      <c r="J18" s="199"/>
      <c r="K18" s="200"/>
      <c r="L18" s="200"/>
      <c r="M18" s="201"/>
      <c r="N18" s="178"/>
      <c r="O18" s="178"/>
      <c r="P18" s="155"/>
      <c r="Q18" s="150"/>
      <c r="R18" s="183"/>
      <c r="S18" s="184"/>
      <c r="T18" s="185"/>
      <c r="U18" s="64" t="s">
        <v>89</v>
      </c>
      <c r="V18" s="261"/>
      <c r="W18" s="54"/>
      <c r="X18" s="60"/>
    </row>
    <row r="19" spans="1:24" ht="21.75" customHeight="1">
      <c r="A19" s="26" t="s">
        <v>73</v>
      </c>
      <c r="B19" s="206"/>
      <c r="C19" s="208"/>
      <c r="D19" s="155"/>
      <c r="E19" s="150"/>
      <c r="F19" s="178"/>
      <c r="G19" s="178"/>
      <c r="H19" s="155"/>
      <c r="I19" s="150"/>
      <c r="J19" s="199"/>
      <c r="K19" s="200"/>
      <c r="L19" s="200"/>
      <c r="M19" s="201"/>
      <c r="N19" s="178"/>
      <c r="O19" s="178"/>
      <c r="P19" s="155"/>
      <c r="Q19" s="150"/>
      <c r="R19" s="183"/>
      <c r="S19" s="184"/>
      <c r="T19" s="185"/>
      <c r="U19" s="64" t="s">
        <v>90</v>
      </c>
      <c r="V19" s="261"/>
      <c r="W19" s="55"/>
      <c r="X19" s="60"/>
    </row>
    <row r="20" spans="1:24" ht="21.75" customHeight="1">
      <c r="A20" s="26" t="s">
        <v>74</v>
      </c>
      <c r="B20" s="206"/>
      <c r="C20" s="209"/>
      <c r="D20" s="148"/>
      <c r="E20" s="151"/>
      <c r="F20" s="179"/>
      <c r="G20" s="179"/>
      <c r="H20" s="148"/>
      <c r="I20" s="151"/>
      <c r="J20" s="202"/>
      <c r="K20" s="203"/>
      <c r="L20" s="203"/>
      <c r="M20" s="204"/>
      <c r="N20" s="179"/>
      <c r="O20" s="179"/>
      <c r="P20" s="148"/>
      <c r="Q20" s="151"/>
      <c r="R20" s="183"/>
      <c r="S20" s="184"/>
      <c r="T20" s="185"/>
      <c r="U20" s="64" t="s">
        <v>91</v>
      </c>
      <c r="V20" s="262"/>
      <c r="W20" s="55"/>
      <c r="X20" s="60"/>
    </row>
    <row r="21" spans="1:24" ht="21.75" customHeight="1">
      <c r="A21" s="27" t="s">
        <v>47</v>
      </c>
      <c r="B21" s="206"/>
      <c r="C21" s="167" t="s">
        <v>44</v>
      </c>
      <c r="D21" s="173"/>
      <c r="E21" s="174"/>
      <c r="F21" s="167" t="s">
        <v>44</v>
      </c>
      <c r="G21" s="168"/>
      <c r="H21" s="168"/>
      <c r="I21" s="169"/>
      <c r="J21" s="170" t="s">
        <v>44</v>
      </c>
      <c r="K21" s="171"/>
      <c r="L21" s="171"/>
      <c r="M21" s="172"/>
      <c r="N21" s="167" t="s">
        <v>44</v>
      </c>
      <c r="O21" s="173"/>
      <c r="P21" s="173"/>
      <c r="Q21" s="174"/>
      <c r="R21" s="183"/>
      <c r="S21" s="184"/>
      <c r="T21" s="185"/>
      <c r="U21" s="27" t="s">
        <v>92</v>
      </c>
      <c r="V21" s="61"/>
      <c r="W21" s="54"/>
      <c r="X21" s="60"/>
    </row>
    <row r="22" spans="1:24" ht="21.75" customHeight="1">
      <c r="A22" s="26" t="s">
        <v>53</v>
      </c>
      <c r="B22" s="206"/>
      <c r="C22" s="175" t="s">
        <v>147</v>
      </c>
      <c r="D22" s="154" t="s">
        <v>273</v>
      </c>
      <c r="E22" s="149" t="s">
        <v>199</v>
      </c>
      <c r="F22" s="207" t="s">
        <v>147</v>
      </c>
      <c r="G22" s="177" t="s">
        <v>269</v>
      </c>
      <c r="H22" s="154" t="s">
        <v>270</v>
      </c>
      <c r="I22" s="149" t="s">
        <v>199</v>
      </c>
      <c r="J22" s="273" t="s">
        <v>151</v>
      </c>
      <c r="K22" s="171"/>
      <c r="L22" s="171"/>
      <c r="M22" s="172"/>
      <c r="N22" s="207" t="s">
        <v>147</v>
      </c>
      <c r="O22" s="177" t="s">
        <v>269</v>
      </c>
      <c r="P22" s="154" t="s">
        <v>273</v>
      </c>
      <c r="Q22" s="149" t="s">
        <v>199</v>
      </c>
      <c r="R22" s="183"/>
      <c r="S22" s="184"/>
      <c r="T22" s="185"/>
      <c r="U22" s="64" t="s">
        <v>93</v>
      </c>
      <c r="V22" s="260">
        <v>4</v>
      </c>
      <c r="W22" s="57" t="s">
        <v>117</v>
      </c>
      <c r="X22" s="274" t="s">
        <v>201</v>
      </c>
    </row>
    <row r="23" spans="1:24" ht="21.75" customHeight="1">
      <c r="A23" s="25" t="s">
        <v>54</v>
      </c>
      <c r="B23" s="206"/>
      <c r="C23" s="176"/>
      <c r="D23" s="155"/>
      <c r="E23" s="150"/>
      <c r="F23" s="178"/>
      <c r="G23" s="178"/>
      <c r="H23" s="155"/>
      <c r="I23" s="150"/>
      <c r="J23" s="207" t="s">
        <v>147</v>
      </c>
      <c r="K23" s="177" t="s">
        <v>313</v>
      </c>
      <c r="L23" s="267" t="s">
        <v>148</v>
      </c>
      <c r="M23" s="198"/>
      <c r="N23" s="178"/>
      <c r="O23" s="178"/>
      <c r="P23" s="155"/>
      <c r="Q23" s="150"/>
      <c r="R23" s="183"/>
      <c r="S23" s="184"/>
      <c r="T23" s="185"/>
      <c r="U23" s="63" t="s">
        <v>94</v>
      </c>
      <c r="V23" s="261"/>
      <c r="W23" s="274" t="s">
        <v>118</v>
      </c>
      <c r="X23" s="274"/>
    </row>
    <row r="24" spans="1:24" ht="21.75" customHeight="1">
      <c r="A24" s="26" t="s">
        <v>55</v>
      </c>
      <c r="B24" s="206"/>
      <c r="C24" s="176"/>
      <c r="D24" s="155"/>
      <c r="E24" s="150"/>
      <c r="F24" s="178"/>
      <c r="G24" s="178"/>
      <c r="H24" s="155"/>
      <c r="I24" s="150"/>
      <c r="J24" s="150"/>
      <c r="K24" s="150"/>
      <c r="L24" s="199"/>
      <c r="M24" s="201"/>
      <c r="N24" s="178"/>
      <c r="O24" s="178"/>
      <c r="P24" s="155"/>
      <c r="Q24" s="150"/>
      <c r="R24" s="183"/>
      <c r="S24" s="184"/>
      <c r="T24" s="185"/>
      <c r="U24" s="64" t="s">
        <v>95</v>
      </c>
      <c r="V24" s="261"/>
      <c r="W24" s="274"/>
      <c r="X24" s="274" t="s">
        <v>202</v>
      </c>
    </row>
    <row r="25" spans="1:24" ht="21.75" customHeight="1">
      <c r="A25" s="26" t="s">
        <v>75</v>
      </c>
      <c r="B25" s="206"/>
      <c r="C25" s="153"/>
      <c r="D25" s="148"/>
      <c r="E25" s="151"/>
      <c r="F25" s="179"/>
      <c r="G25" s="179"/>
      <c r="H25" s="148"/>
      <c r="I25" s="151"/>
      <c r="J25" s="151"/>
      <c r="K25" s="151"/>
      <c r="L25" s="202"/>
      <c r="M25" s="204"/>
      <c r="N25" s="179"/>
      <c r="O25" s="179"/>
      <c r="P25" s="148"/>
      <c r="Q25" s="151"/>
      <c r="R25" s="183"/>
      <c r="S25" s="184"/>
      <c r="T25" s="185"/>
      <c r="U25" s="64" t="s">
        <v>96</v>
      </c>
      <c r="V25" s="262"/>
      <c r="W25" s="274"/>
      <c r="X25" s="274"/>
    </row>
    <row r="26" spans="1:24" ht="21.75" customHeight="1">
      <c r="A26" s="27" t="s">
        <v>76</v>
      </c>
      <c r="B26" s="125"/>
      <c r="C26" s="189" t="s">
        <v>48</v>
      </c>
      <c r="D26" s="190"/>
      <c r="E26" s="191"/>
      <c r="F26" s="189" t="s">
        <v>48</v>
      </c>
      <c r="G26" s="168"/>
      <c r="H26" s="168"/>
      <c r="I26" s="169"/>
      <c r="J26" s="170" t="s">
        <v>44</v>
      </c>
      <c r="K26" s="171"/>
      <c r="L26" s="171"/>
      <c r="M26" s="172"/>
      <c r="N26" s="189" t="s">
        <v>48</v>
      </c>
      <c r="O26" s="190"/>
      <c r="P26" s="190"/>
      <c r="Q26" s="191"/>
      <c r="R26" s="183"/>
      <c r="S26" s="184"/>
      <c r="T26" s="185"/>
      <c r="U26" s="27" t="s">
        <v>97</v>
      </c>
      <c r="V26" s="58"/>
      <c r="W26" s="53"/>
      <c r="X26" s="59"/>
    </row>
    <row r="27" spans="1:24" ht="21.75" customHeight="1">
      <c r="A27" s="27" t="s">
        <v>49</v>
      </c>
      <c r="B27" s="125" t="s">
        <v>203</v>
      </c>
      <c r="C27" s="210" t="s">
        <v>62</v>
      </c>
      <c r="D27" s="192"/>
      <c r="E27" s="193"/>
      <c r="F27" s="207" t="s">
        <v>147</v>
      </c>
      <c r="G27" s="210" t="s">
        <v>62</v>
      </c>
      <c r="H27" s="192"/>
      <c r="I27" s="193"/>
      <c r="J27" s="276" t="s">
        <v>50</v>
      </c>
      <c r="K27" s="197"/>
      <c r="L27" s="197"/>
      <c r="M27" s="198"/>
      <c r="N27" s="207" t="s">
        <v>147</v>
      </c>
      <c r="O27" s="210" t="s">
        <v>62</v>
      </c>
      <c r="P27" s="192"/>
      <c r="Q27" s="193"/>
      <c r="R27" s="183"/>
      <c r="S27" s="184"/>
      <c r="T27" s="185"/>
      <c r="U27" s="66" t="s">
        <v>98</v>
      </c>
      <c r="V27" s="260">
        <v>5</v>
      </c>
      <c r="W27" s="55"/>
      <c r="X27" s="59"/>
    </row>
    <row r="28" spans="1:24" ht="21.75" customHeight="1">
      <c r="A28" s="27" t="s">
        <v>51</v>
      </c>
      <c r="B28" s="152"/>
      <c r="C28" s="275"/>
      <c r="D28" s="194"/>
      <c r="E28" s="195"/>
      <c r="F28" s="151"/>
      <c r="G28" s="275"/>
      <c r="H28" s="194"/>
      <c r="I28" s="195"/>
      <c r="J28" s="202"/>
      <c r="K28" s="203"/>
      <c r="L28" s="203"/>
      <c r="M28" s="204"/>
      <c r="N28" s="209"/>
      <c r="O28" s="275"/>
      <c r="P28" s="194"/>
      <c r="Q28" s="195"/>
      <c r="R28" s="186"/>
      <c r="S28" s="187"/>
      <c r="T28" s="188"/>
      <c r="U28" s="66" t="s">
        <v>99</v>
      </c>
      <c r="V28" s="262"/>
      <c r="W28" s="95"/>
      <c r="X28" s="62"/>
    </row>
    <row r="29" spans="1:18" ht="15.75">
      <c r="A29"/>
      <c r="B29"/>
      <c r="C29"/>
      <c r="D29"/>
      <c r="E29"/>
      <c r="F29"/>
      <c r="G29"/>
      <c r="H29"/>
      <c r="I29"/>
      <c r="J29" s="126"/>
      <c r="K29"/>
      <c r="L29"/>
      <c r="M29"/>
      <c r="N29"/>
      <c r="R29"/>
    </row>
    <row r="30" spans="1:21" ht="15.75">
      <c r="A30" s="127" t="s">
        <v>204</v>
      </c>
      <c r="C30" s="28"/>
      <c r="E30" s="30"/>
      <c r="F30" s="30"/>
      <c r="J30" s="31"/>
      <c r="M30" s="124"/>
      <c r="O30" s="22"/>
      <c r="S30" s="32"/>
      <c r="T30" s="32"/>
      <c r="U30" s="32"/>
    </row>
    <row r="31" ht="15.75">
      <c r="A31" s="28" t="s">
        <v>84</v>
      </c>
    </row>
    <row r="32" ht="15.75">
      <c r="A32" s="30" t="s">
        <v>77</v>
      </c>
    </row>
    <row r="33" ht="15.75">
      <c r="A33" s="31" t="s">
        <v>85</v>
      </c>
    </row>
    <row r="34" ht="15.75">
      <c r="A34" s="22" t="s">
        <v>205</v>
      </c>
    </row>
    <row r="35" ht="15.75">
      <c r="A35" s="32" t="s">
        <v>206</v>
      </c>
    </row>
  </sheetData>
  <mergeCells count="107">
    <mergeCell ref="N26:Q26"/>
    <mergeCell ref="C27:E28"/>
    <mergeCell ref="F27:F28"/>
    <mergeCell ref="G27:I28"/>
    <mergeCell ref="J27:M28"/>
    <mergeCell ref="N27:N28"/>
    <mergeCell ref="O27:Q28"/>
    <mergeCell ref="Q22:Q25"/>
    <mergeCell ref="J23:J25"/>
    <mergeCell ref="K23:K25"/>
    <mergeCell ref="L23:M25"/>
    <mergeCell ref="Q17:Q20"/>
    <mergeCell ref="R17:T28"/>
    <mergeCell ref="C21:E21"/>
    <mergeCell ref="F21:I21"/>
    <mergeCell ref="J21:M21"/>
    <mergeCell ref="N21:Q21"/>
    <mergeCell ref="C22:C25"/>
    <mergeCell ref="D22:D25"/>
    <mergeCell ref="E22:E25"/>
    <mergeCell ref="F22:F25"/>
    <mergeCell ref="Q13:Q15"/>
    <mergeCell ref="R13:T15"/>
    <mergeCell ref="C16:E16"/>
    <mergeCell ref="F16:I16"/>
    <mergeCell ref="J16:M16"/>
    <mergeCell ref="N16:Q16"/>
    <mergeCell ref="R16:T16"/>
    <mergeCell ref="V27:V28"/>
    <mergeCell ref="C5:E5"/>
    <mergeCell ref="F5:I5"/>
    <mergeCell ref="J5:M5"/>
    <mergeCell ref="N5:Q5"/>
    <mergeCell ref="R5:T5"/>
    <mergeCell ref="C6:E7"/>
    <mergeCell ref="F6:I7"/>
    <mergeCell ref="N6:Q7"/>
    <mergeCell ref="C26:E26"/>
    <mergeCell ref="F26:I26"/>
    <mergeCell ref="J26:M26"/>
    <mergeCell ref="V22:V25"/>
    <mergeCell ref="X22:X23"/>
    <mergeCell ref="W23:W25"/>
    <mergeCell ref="X24:X25"/>
    <mergeCell ref="J22:M22"/>
    <mergeCell ref="P13:P15"/>
    <mergeCell ref="V13:V15"/>
    <mergeCell ref="F17:F20"/>
    <mergeCell ref="V17:V20"/>
    <mergeCell ref="F13:F15"/>
    <mergeCell ref="G13:G15"/>
    <mergeCell ref="H13:H15"/>
    <mergeCell ref="I13:I15"/>
    <mergeCell ref="J13:J15"/>
    <mergeCell ref="K13:K15"/>
    <mergeCell ref="L13:M15"/>
    <mergeCell ref="N13:N15"/>
    <mergeCell ref="O13:O15"/>
    <mergeCell ref="V6:V7"/>
    <mergeCell ref="L8:L11"/>
    <mergeCell ref="M8:M11"/>
    <mergeCell ref="V8:V11"/>
    <mergeCell ref="N8:N11"/>
    <mergeCell ref="O8:O11"/>
    <mergeCell ref="P8:P11"/>
    <mergeCell ref="R6:T7"/>
    <mergeCell ref="C8:E11"/>
    <mergeCell ref="V4:X4"/>
    <mergeCell ref="V5:X5"/>
    <mergeCell ref="C4:E4"/>
    <mergeCell ref="F8:F11"/>
    <mergeCell ref="G8:G11"/>
    <mergeCell ref="H8:H11"/>
    <mergeCell ref="I8:I11"/>
    <mergeCell ref="J8:J11"/>
    <mergeCell ref="K8:K11"/>
    <mergeCell ref="C12:E12"/>
    <mergeCell ref="F12:I12"/>
    <mergeCell ref="J12:M12"/>
    <mergeCell ref="Q8:Q11"/>
    <mergeCell ref="R8:T11"/>
    <mergeCell ref="N12:Q12"/>
    <mergeCell ref="R12:T12"/>
    <mergeCell ref="C13:C15"/>
    <mergeCell ref="D13:D15"/>
    <mergeCell ref="E13:E15"/>
    <mergeCell ref="B17:B25"/>
    <mergeCell ref="C17:C20"/>
    <mergeCell ref="D17:D20"/>
    <mergeCell ref="E17:E20"/>
    <mergeCell ref="G17:G20"/>
    <mergeCell ref="H17:H20"/>
    <mergeCell ref="I17:I20"/>
    <mergeCell ref="J17:M20"/>
    <mergeCell ref="N17:N20"/>
    <mergeCell ref="O17:O20"/>
    <mergeCell ref="P17:P20"/>
    <mergeCell ref="N22:N25"/>
    <mergeCell ref="O22:O25"/>
    <mergeCell ref="P22:P25"/>
    <mergeCell ref="G22:G25"/>
    <mergeCell ref="H22:H25"/>
    <mergeCell ref="I22:I25"/>
    <mergeCell ref="Q4:S4"/>
    <mergeCell ref="F4:I4"/>
    <mergeCell ref="J4:M4"/>
    <mergeCell ref="N4:P4"/>
  </mergeCells>
  <printOptions/>
  <pageMargins left="0.75" right="0.75" top="1" bottom="1" header="0.5" footer="0.5"/>
  <pageSetup fitToHeight="1" fitToWidth="1" horizontalDpi="96" verticalDpi="96" orientation="landscape" scale="53" r:id="rId1"/>
  <headerFooter alignWithMargins="0">
    <oddHeader xml:space="preserve">&amp;LMarch 2001&amp;RIEEE P802.15 01/096r0 </oddHeader>
    <oddFooter>&amp;LSubmission&amp;RIan Gifford, M/A-COM,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workbookViewId="0" topLeftCell="A1">
      <selection activeCell="A1" sqref="A1"/>
    </sheetView>
  </sheetViews>
  <sheetFormatPr defaultColWidth="8.796875" defaultRowHeight="15"/>
  <cols>
    <col min="1" max="1" width="90" style="83" customWidth="1"/>
    <col min="2" max="16384" width="8.8984375" style="23" customWidth="1"/>
  </cols>
  <sheetData>
    <row r="1" spans="1:2" ht="15.75">
      <c r="A1" s="78" t="s">
        <v>275</v>
      </c>
      <c r="B1" s="22"/>
    </row>
    <row r="2" spans="1:2" ht="15.75">
      <c r="A2" s="79" t="s">
        <v>274</v>
      </c>
      <c r="B2" s="22"/>
    </row>
    <row r="3" spans="1:2" ht="15.75">
      <c r="A3" s="80"/>
      <c r="B3" s="22"/>
    </row>
    <row r="4" spans="1:2" ht="15.75">
      <c r="A4" s="81" t="s">
        <v>22</v>
      </c>
      <c r="B4" s="82"/>
    </row>
    <row r="6" s="22" customFormat="1" ht="15.75">
      <c r="A6" s="84" t="s">
        <v>276</v>
      </c>
    </row>
    <row r="7" s="22" customFormat="1" ht="15.75">
      <c r="A7" s="84" t="s">
        <v>278</v>
      </c>
    </row>
    <row r="8" s="22" customFormat="1" ht="15.75">
      <c r="A8" s="84" t="s">
        <v>279</v>
      </c>
    </row>
    <row r="9" s="22" customFormat="1" ht="31.5">
      <c r="A9" s="84" t="s">
        <v>280</v>
      </c>
    </row>
    <row r="10" s="22" customFormat="1" ht="15.75">
      <c r="A10" s="84" t="s">
        <v>281</v>
      </c>
    </row>
    <row r="11" s="22" customFormat="1" ht="15.75">
      <c r="A11" s="84"/>
    </row>
    <row r="12" s="22" customFormat="1" ht="15.75">
      <c r="A12" s="84" t="s">
        <v>277</v>
      </c>
    </row>
    <row r="13" s="22" customFormat="1" ht="15.75">
      <c r="A13" s="84" t="s">
        <v>282</v>
      </c>
    </row>
    <row r="14" s="22" customFormat="1" ht="15.75">
      <c r="A14" s="84" t="s">
        <v>283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&amp;LMarch 2001&amp;RIEEE P802.15 01/096r0   </oddHeader>
    <oddFooter>&amp;LSubmission&amp;C&amp;P&amp;RIan Gifford, M/A-COM,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5">
      <selection activeCell="A5" sqref="A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114</v>
      </c>
      <c r="D1" s="2"/>
      <c r="E1" s="2"/>
      <c r="F1" s="2"/>
      <c r="G1" s="2"/>
    </row>
    <row r="2" spans="1:7" ht="15.75" hidden="1">
      <c r="A2" s="20"/>
      <c r="B2" s="2"/>
      <c r="C2" s="10" t="s">
        <v>154</v>
      </c>
      <c r="D2" s="2"/>
      <c r="E2" s="2"/>
      <c r="F2" s="2"/>
      <c r="G2" s="2"/>
    </row>
    <row r="3" spans="1:7" ht="15.75" hidden="1">
      <c r="A3" s="20"/>
      <c r="B3" s="2"/>
      <c r="C3" s="11" t="s">
        <v>153</v>
      </c>
      <c r="D3" s="2"/>
      <c r="E3" s="2"/>
      <c r="F3" s="2"/>
      <c r="G3" s="2"/>
    </row>
    <row r="4" spans="1:7" ht="15.75" hidden="1">
      <c r="A4" s="20"/>
      <c r="B4" s="2"/>
      <c r="C4" s="11"/>
      <c r="D4" s="2"/>
      <c r="E4" s="2"/>
      <c r="F4" s="2"/>
      <c r="G4" s="2"/>
    </row>
    <row r="5" spans="1:7" ht="15.75">
      <c r="A5" s="17" t="s">
        <v>207</v>
      </c>
      <c r="B5" s="2"/>
      <c r="C5" s="11"/>
      <c r="D5" s="2"/>
      <c r="E5" s="2"/>
      <c r="F5" s="2"/>
      <c r="G5" s="2"/>
    </row>
    <row r="6" spans="1:7" ht="15.75" hidden="1">
      <c r="A6" s="17" t="s">
        <v>166</v>
      </c>
      <c r="B6" s="2"/>
      <c r="C6" s="18"/>
      <c r="D6" s="2"/>
      <c r="E6" s="2"/>
      <c r="F6" s="2"/>
      <c r="G6" s="2"/>
    </row>
    <row r="7" spans="1:7" ht="15.75" hidden="1">
      <c r="A7" s="17"/>
      <c r="B7" s="2"/>
      <c r="C7" s="18"/>
      <c r="D7" s="2"/>
      <c r="E7" s="2"/>
      <c r="F7" s="2"/>
      <c r="G7" s="2"/>
    </row>
    <row r="8" spans="1:7" s="14" customFormat="1" ht="15" hidden="1">
      <c r="A8" s="13" t="s">
        <v>0</v>
      </c>
      <c r="B8" s="2" t="s">
        <v>35</v>
      </c>
      <c r="C8" s="13" t="s">
        <v>1</v>
      </c>
      <c r="D8" s="13" t="s">
        <v>2</v>
      </c>
      <c r="E8" s="13" t="s">
        <v>100</v>
      </c>
      <c r="F8" s="4">
        <v>1</v>
      </c>
      <c r="G8" s="5">
        <f>TIME(19,0,0)</f>
        <v>0.7916666666666666</v>
      </c>
    </row>
    <row r="9" spans="1:7" s="14" customFormat="1" ht="15" hidden="1">
      <c r="A9" s="13" t="s">
        <v>3</v>
      </c>
      <c r="B9" s="2" t="s">
        <v>35</v>
      </c>
      <c r="C9" s="13" t="s">
        <v>4</v>
      </c>
      <c r="D9" s="13" t="s">
        <v>2</v>
      </c>
      <c r="E9" s="13" t="s">
        <v>100</v>
      </c>
      <c r="F9" s="4">
        <v>4</v>
      </c>
      <c r="G9" s="5">
        <f>G8+TIME(0,F8,0)</f>
        <v>0.7923611111111111</v>
      </c>
    </row>
    <row r="10" spans="1:7" s="14" customFormat="1" ht="15" hidden="1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 hidden="1">
      <c r="A11" s="15" t="s">
        <v>23</v>
      </c>
      <c r="B11" s="3" t="s">
        <v>8</v>
      </c>
      <c r="C11" s="7" t="s">
        <v>115</v>
      </c>
      <c r="D11" s="3" t="s">
        <v>2</v>
      </c>
      <c r="E11" s="3" t="s">
        <v>100</v>
      </c>
      <c r="F11" s="4">
        <v>1</v>
      </c>
      <c r="G11" s="5">
        <f>G9+TIME(0,F9,0)</f>
        <v>0.7951388888888888</v>
      </c>
    </row>
    <row r="12" spans="1:7" s="14" customFormat="1" ht="15" hidden="1">
      <c r="A12" s="15" t="s">
        <v>24</v>
      </c>
      <c r="B12" s="3" t="s">
        <v>8</v>
      </c>
      <c r="C12" s="16" t="s">
        <v>108</v>
      </c>
      <c r="D12" s="3" t="s">
        <v>2</v>
      </c>
      <c r="E12" s="3" t="s">
        <v>100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 hidden="1">
      <c r="A13" s="15" t="s">
        <v>25</v>
      </c>
      <c r="B13" s="3" t="s">
        <v>8</v>
      </c>
      <c r="C13" s="2" t="s">
        <v>17</v>
      </c>
      <c r="D13" s="3" t="s">
        <v>2</v>
      </c>
      <c r="E13" s="6" t="s">
        <v>100</v>
      </c>
      <c r="F13" s="4">
        <v>1</v>
      </c>
      <c r="G13" s="5">
        <f t="shared" si="0"/>
        <v>0.798611111111111</v>
      </c>
    </row>
    <row r="14" spans="1:9" s="14" customFormat="1" ht="15" hidden="1">
      <c r="A14" s="15" t="s">
        <v>26</v>
      </c>
      <c r="B14" s="3" t="s">
        <v>7</v>
      </c>
      <c r="C14" s="35" t="s">
        <v>111</v>
      </c>
      <c r="D14" s="3" t="s">
        <v>2</v>
      </c>
      <c r="E14" s="6" t="s">
        <v>100</v>
      </c>
      <c r="F14" s="4">
        <v>10</v>
      </c>
      <c r="G14" s="5">
        <f t="shared" si="0"/>
        <v>0.7993055555555555</v>
      </c>
      <c r="I14" s="14" t="s">
        <v>155</v>
      </c>
    </row>
    <row r="15" spans="1:7" s="14" customFormat="1" ht="15" hidden="1">
      <c r="A15" s="15" t="s">
        <v>27</v>
      </c>
      <c r="B15" s="3" t="s">
        <v>8</v>
      </c>
      <c r="C15" s="21" t="s">
        <v>78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 hidden="1">
      <c r="A16" s="15" t="s">
        <v>28</v>
      </c>
      <c r="B16" s="3" t="s">
        <v>8</v>
      </c>
      <c r="C16" s="21" t="s">
        <v>112</v>
      </c>
      <c r="D16" s="3" t="s">
        <v>2</v>
      </c>
      <c r="E16" s="6" t="s">
        <v>19</v>
      </c>
      <c r="F16" s="4">
        <v>5</v>
      </c>
      <c r="G16" s="5">
        <f t="shared" si="0"/>
        <v>0.8097222222222221</v>
      </c>
      <c r="I16" t="s">
        <v>156</v>
      </c>
    </row>
    <row r="17" spans="1:7" s="14" customFormat="1" ht="15" hidden="1">
      <c r="A17" s="15" t="s">
        <v>29</v>
      </c>
      <c r="B17" s="3" t="s">
        <v>8</v>
      </c>
      <c r="C17" s="2" t="s">
        <v>36</v>
      </c>
      <c r="D17" s="3" t="s">
        <v>2</v>
      </c>
      <c r="E17" s="6" t="s">
        <v>100</v>
      </c>
      <c r="F17" s="4">
        <v>1</v>
      </c>
      <c r="G17" s="5">
        <f t="shared" si="0"/>
        <v>0.8131944444444443</v>
      </c>
    </row>
    <row r="18" spans="1:9" s="14" customFormat="1" ht="15" hidden="1">
      <c r="A18" s="15" t="s">
        <v>30</v>
      </c>
      <c r="B18" s="3" t="s">
        <v>8</v>
      </c>
      <c r="C18" s="35" t="s">
        <v>103</v>
      </c>
      <c r="D18" s="3" t="s">
        <v>2</v>
      </c>
      <c r="E18" s="6" t="s">
        <v>100</v>
      </c>
      <c r="F18" s="4">
        <v>3</v>
      </c>
      <c r="G18" s="5">
        <f t="shared" si="0"/>
        <v>0.8138888888888888</v>
      </c>
      <c r="I18" t="s">
        <v>104</v>
      </c>
    </row>
    <row r="19" spans="1:7" s="14" customFormat="1" ht="15.75" hidden="1">
      <c r="A19" s="15" t="s">
        <v>31</v>
      </c>
      <c r="B19" s="3" t="s">
        <v>7</v>
      </c>
      <c r="C19" s="52" t="s">
        <v>157</v>
      </c>
      <c r="D19" s="3" t="s">
        <v>2</v>
      </c>
      <c r="E19" s="6" t="s">
        <v>19</v>
      </c>
      <c r="F19" s="4">
        <v>5</v>
      </c>
      <c r="G19" s="5">
        <f t="shared" si="0"/>
        <v>0.8159722222222221</v>
      </c>
    </row>
    <row r="20" spans="1:9" s="14" customFormat="1" ht="15.75" hidden="1">
      <c r="A20" s="15" t="s">
        <v>32</v>
      </c>
      <c r="B20" s="3" t="s">
        <v>7</v>
      </c>
      <c r="C20" s="52" t="s">
        <v>116</v>
      </c>
      <c r="D20" s="3" t="s">
        <v>2</v>
      </c>
      <c r="E20" s="6" t="s">
        <v>19</v>
      </c>
      <c r="F20" s="4">
        <v>5</v>
      </c>
      <c r="G20" s="5">
        <f t="shared" si="0"/>
        <v>0.8194444444444443</v>
      </c>
      <c r="I20"/>
    </row>
    <row r="21" spans="1:7" ht="15" hidden="1">
      <c r="A21" s="15" t="s">
        <v>56</v>
      </c>
      <c r="B21" s="3" t="s">
        <v>7</v>
      </c>
      <c r="C21" s="35" t="s">
        <v>102</v>
      </c>
      <c r="D21" s="3" t="s">
        <v>2</v>
      </c>
      <c r="E21" s="6" t="s">
        <v>19</v>
      </c>
      <c r="F21" s="4">
        <v>45</v>
      </c>
      <c r="G21" s="5">
        <f t="shared" si="0"/>
        <v>0.8229166666666665</v>
      </c>
    </row>
    <row r="22" spans="1:7" ht="15" hidden="1">
      <c r="A22" s="15" t="s">
        <v>57</v>
      </c>
      <c r="B22" s="3" t="s">
        <v>7</v>
      </c>
      <c r="C22" s="21" t="s">
        <v>158</v>
      </c>
      <c r="D22" s="3" t="s">
        <v>2</v>
      </c>
      <c r="E22" s="6" t="s">
        <v>19</v>
      </c>
      <c r="F22" s="4">
        <v>5</v>
      </c>
      <c r="G22" s="5">
        <f t="shared" si="0"/>
        <v>0.8541666666666665</v>
      </c>
    </row>
    <row r="23" spans="1:7" ht="15" hidden="1">
      <c r="A23" s="15" t="s">
        <v>58</v>
      </c>
      <c r="B23" s="3" t="s">
        <v>7</v>
      </c>
      <c r="C23" s="21" t="s">
        <v>81</v>
      </c>
      <c r="D23" s="3" t="s">
        <v>2</v>
      </c>
      <c r="E23" s="6" t="s">
        <v>100</v>
      </c>
      <c r="F23" s="4">
        <v>5</v>
      </c>
      <c r="G23" s="5">
        <f t="shared" si="0"/>
        <v>0.8576388888888887</v>
      </c>
    </row>
    <row r="24" spans="1:9" ht="15" hidden="1">
      <c r="A24" s="8" t="s">
        <v>59</v>
      </c>
      <c r="B24" s="3" t="s">
        <v>7</v>
      </c>
      <c r="C24" s="51" t="s">
        <v>113</v>
      </c>
      <c r="D24" s="3" t="s">
        <v>2</v>
      </c>
      <c r="E24" s="6" t="s">
        <v>100</v>
      </c>
      <c r="F24" s="4">
        <v>5</v>
      </c>
      <c r="G24" s="5">
        <f t="shared" si="0"/>
        <v>0.8611111111111109</v>
      </c>
      <c r="I24" t="s">
        <v>159</v>
      </c>
    </row>
    <row r="25" spans="1:7" ht="15" hidden="1">
      <c r="A25" s="8" t="s">
        <v>60</v>
      </c>
      <c r="B25" s="3" t="s">
        <v>7</v>
      </c>
      <c r="C25" s="12" t="s">
        <v>105</v>
      </c>
      <c r="D25" s="3" t="s">
        <v>2</v>
      </c>
      <c r="E25" s="6" t="s">
        <v>100</v>
      </c>
      <c r="F25" s="4">
        <v>5</v>
      </c>
      <c r="G25" s="5">
        <f t="shared" si="0"/>
        <v>0.8645833333333331</v>
      </c>
    </row>
    <row r="26" spans="1:7" ht="15" hidden="1">
      <c r="A26" s="8" t="s">
        <v>82</v>
      </c>
      <c r="B26" s="3" t="s">
        <v>6</v>
      </c>
      <c r="C26" s="51" t="s">
        <v>37</v>
      </c>
      <c r="D26" s="3" t="s">
        <v>2</v>
      </c>
      <c r="E26" s="6" t="s">
        <v>100</v>
      </c>
      <c r="F26" s="4">
        <v>1</v>
      </c>
      <c r="G26" s="5">
        <f t="shared" si="0"/>
        <v>0.8680555555555554</v>
      </c>
    </row>
    <row r="27" spans="1:7" ht="15" hidden="1">
      <c r="A27" s="8" t="s">
        <v>83</v>
      </c>
      <c r="B27" s="3" t="s">
        <v>8</v>
      </c>
      <c r="C27" s="2" t="s">
        <v>33</v>
      </c>
      <c r="D27" s="3" t="s">
        <v>2</v>
      </c>
      <c r="E27" s="6" t="s">
        <v>19</v>
      </c>
      <c r="F27" s="4">
        <v>9</v>
      </c>
      <c r="G27" s="5">
        <f t="shared" si="0"/>
        <v>0.8687499999999998</v>
      </c>
    </row>
    <row r="28" spans="1:7" ht="15" hidden="1">
      <c r="A28" s="8" t="s">
        <v>106</v>
      </c>
      <c r="B28" s="3" t="s">
        <v>7</v>
      </c>
      <c r="C28" s="6" t="s">
        <v>18</v>
      </c>
      <c r="D28" s="3" t="s">
        <v>2</v>
      </c>
      <c r="E28" s="6" t="s">
        <v>100</v>
      </c>
      <c r="F28" s="4">
        <v>1</v>
      </c>
      <c r="G28" s="5">
        <f t="shared" si="0"/>
        <v>0.8749999999999998</v>
      </c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35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2"/>
      <c r="F40" s="4"/>
      <c r="G40" s="5"/>
    </row>
    <row r="41" spans="1:7" ht="15" hidden="1">
      <c r="A41" s="8"/>
      <c r="B41" s="3"/>
      <c r="C41" s="6"/>
      <c r="D41" s="3"/>
      <c r="E41" s="6"/>
      <c r="F41" s="4"/>
      <c r="G41" s="5"/>
    </row>
    <row r="42" spans="1:7" ht="15" hidden="1">
      <c r="A42" s="8"/>
      <c r="B42" s="3"/>
      <c r="C42" s="2"/>
      <c r="D42" s="3"/>
      <c r="E42" s="6"/>
      <c r="F42" s="4"/>
      <c r="G42" s="5"/>
    </row>
    <row r="43" spans="1:7" ht="15" hidden="1">
      <c r="A43" s="8"/>
      <c r="B43" s="3"/>
      <c r="C43" s="2"/>
      <c r="D43" s="3"/>
      <c r="E43" s="6"/>
      <c r="F43" s="4"/>
      <c r="G43" s="5"/>
    </row>
    <row r="44" spans="1:7" ht="15" hidden="1">
      <c r="A44" s="8"/>
      <c r="B44" s="3"/>
      <c r="C44" s="6"/>
      <c r="D44" s="3"/>
      <c r="E44" s="6"/>
      <c r="F44" s="4"/>
      <c r="G44" s="5"/>
    </row>
    <row r="45" spans="1:7" ht="15" hidden="1">
      <c r="A45" s="8"/>
      <c r="B45" s="3"/>
      <c r="C45" s="6"/>
      <c r="D45" s="3"/>
      <c r="E45" s="6"/>
      <c r="F45" s="4"/>
      <c r="G45" s="5"/>
    </row>
    <row r="46" spans="1:7" ht="15" hidden="1">
      <c r="A46" s="8"/>
      <c r="B46" s="3"/>
      <c r="C46" s="6"/>
      <c r="D46" s="3"/>
      <c r="E46" s="2"/>
      <c r="F46" s="4"/>
      <c r="G46" s="5"/>
    </row>
    <row r="47" spans="1:7" ht="15" hidden="1">
      <c r="A47" s="8"/>
      <c r="B47" s="3"/>
      <c r="C47" s="2" t="s">
        <v>10</v>
      </c>
      <c r="D47" s="3"/>
      <c r="E47" s="2"/>
      <c r="F47" s="4"/>
      <c r="G47" s="5"/>
    </row>
    <row r="48" spans="1:7" ht="15" hidden="1">
      <c r="A48" s="8"/>
      <c r="B48" s="3"/>
      <c r="C48" s="2" t="s">
        <v>11</v>
      </c>
      <c r="D48" s="3"/>
      <c r="E48" s="2"/>
      <c r="F48" s="4"/>
      <c r="G48" s="5"/>
    </row>
    <row r="49" spans="1:7" ht="15" hidden="1">
      <c r="A49" s="8"/>
      <c r="B49" s="3"/>
      <c r="C49" s="2"/>
      <c r="D49" s="3"/>
      <c r="E49" s="6"/>
      <c r="F49" s="4"/>
      <c r="G49" s="5"/>
    </row>
    <row r="50" spans="1:7" ht="15" hidden="1">
      <c r="A50" s="8"/>
      <c r="B50" s="3" t="s">
        <v>9</v>
      </c>
      <c r="C50" s="2"/>
      <c r="D50" s="3"/>
      <c r="E50" s="6"/>
      <c r="F50" s="4"/>
      <c r="G50" s="5"/>
    </row>
    <row r="51" spans="1:7" ht="15" hidden="1">
      <c r="A51" s="8"/>
      <c r="B51" s="2"/>
      <c r="C51" s="2"/>
      <c r="D51" s="3"/>
      <c r="E51" s="6"/>
      <c r="F51" s="4"/>
      <c r="G51" s="5"/>
    </row>
    <row r="52" spans="1:7" ht="15" hidden="1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 hidden="1">
      <c r="A53" s="3"/>
      <c r="B53" s="2"/>
      <c r="D53" s="2"/>
    </row>
    <row r="54" spans="1:4" ht="15" hidden="1">
      <c r="A54" s="3" t="s">
        <v>12</v>
      </c>
      <c r="B54" s="2"/>
      <c r="D54" s="2"/>
    </row>
    <row r="55" spans="1:2" ht="15" hidden="1">
      <c r="A55" s="3" t="s">
        <v>13</v>
      </c>
      <c r="B55" s="2"/>
    </row>
    <row r="56" ht="15" hidden="1">
      <c r="A56" s="3" t="s">
        <v>14</v>
      </c>
    </row>
    <row r="57" ht="15" hidden="1">
      <c r="A57" s="3" t="s">
        <v>15</v>
      </c>
    </row>
    <row r="58" ht="15" hidden="1"/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9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14" customWidth="1"/>
    <col min="3" max="3" width="39.796875" style="14" customWidth="1"/>
    <col min="4" max="4" width="2.796875" style="14" customWidth="1"/>
    <col min="5" max="5" width="10.3984375" style="14" customWidth="1"/>
    <col min="6" max="6" width="3.59765625" style="14" bestFit="1" customWidth="1"/>
    <col min="7" max="7" width="8.796875" style="14" customWidth="1"/>
    <col min="8" max="8" width="3.796875" style="14" customWidth="1"/>
    <col min="9" max="16384" width="9.796875" style="14" customWidth="1"/>
  </cols>
  <sheetData>
    <row r="1" spans="1:8" s="158" customFormat="1" ht="15.75">
      <c r="A1" s="14"/>
      <c r="B1" s="14"/>
      <c r="C1" s="156" t="s">
        <v>290</v>
      </c>
      <c r="D1" s="14"/>
      <c r="E1" s="14"/>
      <c r="F1" s="14"/>
      <c r="G1" s="14"/>
      <c r="H1" s="157"/>
    </row>
    <row r="2" spans="1:3" ht="15.75">
      <c r="A2" s="158"/>
      <c r="B2" s="158"/>
      <c r="C2" s="156" t="s">
        <v>291</v>
      </c>
    </row>
    <row r="3" spans="1:7" ht="15.75">
      <c r="A3" s="159"/>
      <c r="B3" s="2"/>
      <c r="C3" s="11" t="s">
        <v>292</v>
      </c>
      <c r="D3" s="2"/>
      <c r="E3" s="2"/>
      <c r="F3" s="2"/>
      <c r="G3" s="2"/>
    </row>
    <row r="4" spans="1:7" ht="15">
      <c r="A4" s="2" t="s">
        <v>216</v>
      </c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100</v>
      </c>
      <c r="F5" s="4">
        <v>1</v>
      </c>
      <c r="G5" s="5">
        <f>TIME(10,30,0)</f>
        <v>0.4375</v>
      </c>
    </row>
    <row r="6" spans="1:7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100</v>
      </c>
      <c r="F6" s="4">
        <v>4</v>
      </c>
      <c r="G6" s="5">
        <f>G5+TIME(0,F5,0)</f>
        <v>0.43819444444444444</v>
      </c>
    </row>
    <row r="7" spans="1:9" ht="15">
      <c r="A7" s="13">
        <v>3</v>
      </c>
      <c r="B7" s="2" t="s">
        <v>35</v>
      </c>
      <c r="C7" s="160" t="s">
        <v>284</v>
      </c>
      <c r="D7" s="13" t="s">
        <v>2</v>
      </c>
      <c r="E7" s="13" t="s">
        <v>100</v>
      </c>
      <c r="F7" s="4">
        <v>5</v>
      </c>
      <c r="G7" s="5">
        <f>G6+TIME(0,F6,0)</f>
        <v>0.4409722222222222</v>
      </c>
      <c r="I7" s="14" t="s">
        <v>285</v>
      </c>
    </row>
    <row r="8" spans="1:7" ht="15">
      <c r="A8" s="2"/>
      <c r="B8" s="13" t="s">
        <v>5</v>
      </c>
      <c r="C8" s="2"/>
      <c r="D8" s="2"/>
      <c r="E8" s="2"/>
      <c r="F8" s="2"/>
      <c r="G8" s="2"/>
    </row>
    <row r="9" spans="1:7" ht="15">
      <c r="A9" s="46" t="s">
        <v>293</v>
      </c>
      <c r="B9" s="13" t="s">
        <v>8</v>
      </c>
      <c r="C9" s="160" t="s">
        <v>16</v>
      </c>
      <c r="D9" s="13" t="s">
        <v>2</v>
      </c>
      <c r="E9" s="13" t="s">
        <v>100</v>
      </c>
      <c r="F9" s="4">
        <v>3</v>
      </c>
      <c r="G9" s="5">
        <f>G6+TIME(0,F6,0)</f>
        <v>0.4409722222222222</v>
      </c>
    </row>
    <row r="10" spans="1:7" ht="15">
      <c r="A10" s="46" t="s">
        <v>294</v>
      </c>
      <c r="B10" s="13" t="s">
        <v>8</v>
      </c>
      <c r="C10" s="9" t="s">
        <v>34</v>
      </c>
      <c r="D10" s="13" t="s">
        <v>2</v>
      </c>
      <c r="E10" s="13" t="s">
        <v>100</v>
      </c>
      <c r="F10" s="4">
        <v>5</v>
      </c>
      <c r="G10" s="5">
        <f>G9+TIME(0,F9,0)</f>
        <v>0.44305555555555554</v>
      </c>
    </row>
    <row r="11" spans="1:7" ht="15">
      <c r="A11" s="46" t="s">
        <v>295</v>
      </c>
      <c r="B11" s="13" t="s">
        <v>8</v>
      </c>
      <c r="C11" s="16" t="s">
        <v>108</v>
      </c>
      <c r="D11" s="13" t="s">
        <v>2</v>
      </c>
      <c r="E11" s="6" t="s">
        <v>100</v>
      </c>
      <c r="F11" s="4">
        <v>5</v>
      </c>
      <c r="G11" s="5">
        <f aca="true" t="shared" si="0" ref="G11:G22">G10+TIME(0,F10,0)</f>
        <v>0.44652777777777775</v>
      </c>
    </row>
    <row r="12" spans="1:7" ht="15">
      <c r="A12" s="46" t="s">
        <v>296</v>
      </c>
      <c r="B12" s="13" t="s">
        <v>8</v>
      </c>
      <c r="C12" s="2" t="s">
        <v>17</v>
      </c>
      <c r="D12" s="13" t="s">
        <v>2</v>
      </c>
      <c r="E12" s="6" t="s">
        <v>100</v>
      </c>
      <c r="F12" s="4">
        <v>1</v>
      </c>
      <c r="G12" s="5">
        <f t="shared" si="0"/>
        <v>0.44999999999999996</v>
      </c>
    </row>
    <row r="13" spans="1:7" ht="15">
      <c r="A13" s="46" t="s">
        <v>297</v>
      </c>
      <c r="B13" s="13" t="s">
        <v>8</v>
      </c>
      <c r="C13" s="21" t="s">
        <v>286</v>
      </c>
      <c r="D13" s="13" t="s">
        <v>2</v>
      </c>
      <c r="E13" s="6" t="s">
        <v>19</v>
      </c>
      <c r="F13" s="4">
        <v>5</v>
      </c>
      <c r="G13" s="5">
        <f t="shared" si="0"/>
        <v>0.4506944444444444</v>
      </c>
    </row>
    <row r="14" spans="1:7" ht="15">
      <c r="A14" s="46" t="s">
        <v>298</v>
      </c>
      <c r="B14" s="13" t="s">
        <v>8</v>
      </c>
      <c r="C14" s="35" t="s">
        <v>287</v>
      </c>
      <c r="D14" s="13" t="s">
        <v>2</v>
      </c>
      <c r="E14" s="6" t="s">
        <v>19</v>
      </c>
      <c r="F14" s="4">
        <v>5</v>
      </c>
      <c r="G14" s="5">
        <f t="shared" si="0"/>
        <v>0.4541666666666666</v>
      </c>
    </row>
    <row r="15" spans="1:7" ht="15">
      <c r="A15" s="46" t="s">
        <v>299</v>
      </c>
      <c r="B15" s="13" t="s">
        <v>8</v>
      </c>
      <c r="C15" s="2" t="s">
        <v>36</v>
      </c>
      <c r="D15" s="13" t="s">
        <v>2</v>
      </c>
      <c r="E15" s="6" t="s">
        <v>100</v>
      </c>
      <c r="F15" s="4">
        <v>1</v>
      </c>
      <c r="G15" s="5">
        <f t="shared" si="0"/>
        <v>0.4576388888888888</v>
      </c>
    </row>
    <row r="16" spans="1:9" ht="15">
      <c r="A16" s="46" t="s">
        <v>300</v>
      </c>
      <c r="B16" s="13" t="s">
        <v>8</v>
      </c>
      <c r="C16" s="35" t="s">
        <v>288</v>
      </c>
      <c r="D16" s="13" t="s">
        <v>2</v>
      </c>
      <c r="E16" s="6" t="s">
        <v>100</v>
      </c>
      <c r="F16" s="4">
        <v>5</v>
      </c>
      <c r="G16" s="5">
        <f t="shared" si="0"/>
        <v>0.45833333333333326</v>
      </c>
      <c r="I16" s="14" t="s">
        <v>210</v>
      </c>
    </row>
    <row r="17" spans="1:9" ht="15">
      <c r="A17" s="46" t="s">
        <v>301</v>
      </c>
      <c r="B17" s="13" t="s">
        <v>7</v>
      </c>
      <c r="C17" s="35" t="s">
        <v>289</v>
      </c>
      <c r="D17" s="13" t="s">
        <v>2</v>
      </c>
      <c r="E17" s="6" t="s">
        <v>100</v>
      </c>
      <c r="F17" s="4">
        <v>10</v>
      </c>
      <c r="G17" s="5">
        <f t="shared" si="0"/>
        <v>0.46180555555555547</v>
      </c>
      <c r="I17" s="14" t="s">
        <v>308</v>
      </c>
    </row>
    <row r="18" spans="1:9" ht="15">
      <c r="A18" s="46" t="s">
        <v>302</v>
      </c>
      <c r="B18" s="13" t="s">
        <v>7</v>
      </c>
      <c r="C18" s="12" t="s">
        <v>209</v>
      </c>
      <c r="D18" s="13" t="s">
        <v>2</v>
      </c>
      <c r="E18" s="6" t="s">
        <v>100</v>
      </c>
      <c r="F18" s="4">
        <v>10</v>
      </c>
      <c r="G18" s="5">
        <f t="shared" si="0"/>
        <v>0.4687499999999999</v>
      </c>
      <c r="I18" s="14" t="s">
        <v>210</v>
      </c>
    </row>
    <row r="19" spans="1:9" ht="15">
      <c r="A19" s="46" t="s">
        <v>303</v>
      </c>
      <c r="B19" s="13" t="s">
        <v>7</v>
      </c>
      <c r="C19" s="12" t="s">
        <v>306</v>
      </c>
      <c r="D19" s="13" t="s">
        <v>2</v>
      </c>
      <c r="E19" s="6" t="s">
        <v>100</v>
      </c>
      <c r="F19" s="4">
        <v>10</v>
      </c>
      <c r="G19" s="5">
        <f t="shared" si="0"/>
        <v>0.4756944444444443</v>
      </c>
      <c r="I19" s="14" t="s">
        <v>210</v>
      </c>
    </row>
    <row r="20" spans="1:9" ht="15">
      <c r="A20" s="46" t="s">
        <v>304</v>
      </c>
      <c r="B20" s="13" t="s">
        <v>8</v>
      </c>
      <c r="C20" s="2" t="s">
        <v>33</v>
      </c>
      <c r="D20" s="13" t="s">
        <v>2</v>
      </c>
      <c r="E20" s="6" t="s">
        <v>19</v>
      </c>
      <c r="F20" s="4">
        <v>9</v>
      </c>
      <c r="G20" s="5">
        <f t="shared" si="0"/>
        <v>0.48263888888888873</v>
      </c>
      <c r="I20" s="161"/>
    </row>
    <row r="21" spans="1:9" ht="15">
      <c r="A21" s="46" t="s">
        <v>305</v>
      </c>
      <c r="B21" s="13" t="s">
        <v>7</v>
      </c>
      <c r="C21" s="6" t="s">
        <v>18</v>
      </c>
      <c r="D21" s="13" t="s">
        <v>2</v>
      </c>
      <c r="E21" s="6" t="s">
        <v>100</v>
      </c>
      <c r="F21" s="4">
        <v>1</v>
      </c>
      <c r="G21" s="5">
        <f t="shared" si="0"/>
        <v>0.4888888888888887</v>
      </c>
      <c r="I21" s="161"/>
    </row>
    <row r="22" spans="1:7" ht="15">
      <c r="A22" s="47"/>
      <c r="B22" s="13"/>
      <c r="C22" s="17" t="s">
        <v>208</v>
      </c>
      <c r="D22" s="13" t="s">
        <v>2</v>
      </c>
      <c r="E22" s="6"/>
      <c r="F22" s="4">
        <v>30</v>
      </c>
      <c r="G22" s="5">
        <f t="shared" si="0"/>
        <v>0.48958333333333315</v>
      </c>
    </row>
    <row r="23" spans="1:7" ht="15">
      <c r="A23" s="47"/>
      <c r="B23" s="13"/>
      <c r="C23" s="17"/>
      <c r="D23" s="13"/>
      <c r="E23" s="6"/>
      <c r="F23" s="4"/>
      <c r="G23" s="5"/>
    </row>
    <row r="24" spans="1:7" ht="15">
      <c r="A24" s="47"/>
      <c r="B24" s="13"/>
      <c r="C24" s="17"/>
      <c r="D24" s="13"/>
      <c r="E24" s="6"/>
      <c r="F24" s="4"/>
      <c r="G24" s="5"/>
    </row>
    <row r="25" spans="1:7" ht="15.75">
      <c r="A25" s="47"/>
      <c r="B25" s="13"/>
      <c r="C25" s="156" t="s">
        <v>290</v>
      </c>
      <c r="D25" s="13"/>
      <c r="E25" s="6"/>
      <c r="F25" s="4"/>
      <c r="G25" s="5"/>
    </row>
    <row r="26" spans="1:7" ht="15">
      <c r="A26" s="47" t="s">
        <v>215</v>
      </c>
      <c r="B26" s="13"/>
      <c r="C26" s="6"/>
      <c r="D26" s="13"/>
      <c r="E26" s="6"/>
      <c r="F26" s="4"/>
      <c r="G26" s="5"/>
    </row>
    <row r="27" spans="1:9" ht="15">
      <c r="A27" s="47" t="s">
        <v>107</v>
      </c>
      <c r="B27" s="13" t="s">
        <v>8</v>
      </c>
      <c r="C27" s="9" t="s">
        <v>36</v>
      </c>
      <c r="D27" s="13" t="s">
        <v>2</v>
      </c>
      <c r="E27" s="6" t="s">
        <v>100</v>
      </c>
      <c r="F27" s="4">
        <v>10</v>
      </c>
      <c r="G27" s="5">
        <f>TIME(18,30,0)</f>
        <v>0.7708333333333334</v>
      </c>
      <c r="I27" s="14" t="s">
        <v>210</v>
      </c>
    </row>
    <row r="28" spans="1:9" s="86" customFormat="1" ht="15">
      <c r="A28" s="47" t="s">
        <v>110</v>
      </c>
      <c r="B28" s="13" t="s">
        <v>7</v>
      </c>
      <c r="C28" s="35" t="s">
        <v>307</v>
      </c>
      <c r="D28" s="13" t="s">
        <v>2</v>
      </c>
      <c r="E28" s="6" t="s">
        <v>19</v>
      </c>
      <c r="F28" s="4">
        <v>160</v>
      </c>
      <c r="G28" s="5">
        <f>G27+TIME(0,F27,0)</f>
        <v>0.7777777777777778</v>
      </c>
      <c r="H28" s="14"/>
      <c r="I28" s="85"/>
    </row>
    <row r="29" spans="1:9" s="86" customFormat="1" ht="15">
      <c r="A29" s="47" t="s">
        <v>213</v>
      </c>
      <c r="B29" s="13" t="s">
        <v>8</v>
      </c>
      <c r="C29" s="2" t="s">
        <v>33</v>
      </c>
      <c r="D29" s="13" t="s">
        <v>2</v>
      </c>
      <c r="E29" s="6" t="s">
        <v>19</v>
      </c>
      <c r="F29" s="4">
        <v>10</v>
      </c>
      <c r="G29" s="5">
        <f>G28+TIME(0,F28,0)</f>
        <v>0.8888888888888888</v>
      </c>
      <c r="H29" s="14"/>
      <c r="I29" s="85"/>
    </row>
    <row r="30" spans="1:9" s="86" customFormat="1" ht="15">
      <c r="A30" s="47" t="s">
        <v>214</v>
      </c>
      <c r="B30" s="13" t="s">
        <v>6</v>
      </c>
      <c r="C30" s="6" t="s">
        <v>18</v>
      </c>
      <c r="D30" s="13" t="s">
        <v>2</v>
      </c>
      <c r="E30" s="6" t="s">
        <v>100</v>
      </c>
      <c r="F30" s="4">
        <v>1</v>
      </c>
      <c r="G30" s="5">
        <f>G29+TIME(0,F29,0)</f>
        <v>0.8958333333333333</v>
      </c>
      <c r="H30" s="14"/>
      <c r="I30" s="85"/>
    </row>
    <row r="31" spans="1:9" s="86" customFormat="1" ht="15">
      <c r="A31" s="47"/>
      <c r="B31" s="13"/>
      <c r="C31" s="6"/>
      <c r="D31" s="13"/>
      <c r="E31" s="2"/>
      <c r="F31" s="4"/>
      <c r="G31" s="5"/>
      <c r="H31" s="14"/>
      <c r="I31" s="85"/>
    </row>
    <row r="32" spans="1:7" ht="15">
      <c r="A32" s="47"/>
      <c r="B32" s="13"/>
      <c r="C32" s="6"/>
      <c r="D32" s="13"/>
      <c r="E32" s="6"/>
      <c r="F32" s="4"/>
      <c r="G32" s="5"/>
    </row>
    <row r="33" spans="1:7" ht="15">
      <c r="A33" s="47"/>
      <c r="B33" s="13"/>
      <c r="C33" s="6"/>
      <c r="D33" s="13"/>
      <c r="E33" s="6"/>
      <c r="F33" s="4"/>
      <c r="G33" s="5"/>
    </row>
    <row r="34" spans="1:7" ht="15">
      <c r="A34" s="47"/>
      <c r="B34" s="13"/>
      <c r="C34" s="6"/>
      <c r="D34" s="13"/>
      <c r="E34" s="6"/>
      <c r="F34" s="4"/>
      <c r="G34" s="5"/>
    </row>
    <row r="35" spans="1:7" ht="15">
      <c r="A35" s="47"/>
      <c r="B35" s="13"/>
      <c r="C35" s="6"/>
      <c r="D35" s="13"/>
      <c r="E35" s="6"/>
      <c r="F35" s="4"/>
      <c r="G35" s="5"/>
    </row>
    <row r="36" spans="1:7" ht="15">
      <c r="A36" s="47"/>
      <c r="B36" s="13"/>
      <c r="C36" s="6"/>
      <c r="D36" s="13"/>
      <c r="E36" s="6"/>
      <c r="F36" s="4"/>
      <c r="G36" s="5"/>
    </row>
    <row r="37" spans="1:7" ht="15">
      <c r="A37" s="47"/>
      <c r="B37" s="13"/>
      <c r="C37" s="6"/>
      <c r="D37" s="13"/>
      <c r="E37" s="6"/>
      <c r="F37" s="4"/>
      <c r="G37" s="5"/>
    </row>
    <row r="38" spans="1:7" ht="15">
      <c r="A38" s="47"/>
      <c r="B38" s="13"/>
      <c r="C38" s="6"/>
      <c r="D38" s="13"/>
      <c r="E38" s="6"/>
      <c r="F38" s="4"/>
      <c r="G38" s="5"/>
    </row>
    <row r="39" spans="1:7" ht="15">
      <c r="A39" s="47"/>
      <c r="B39" s="13"/>
      <c r="C39" s="6"/>
      <c r="D39" s="13"/>
      <c r="E39" s="6"/>
      <c r="F39" s="4"/>
      <c r="G39" s="5"/>
    </row>
    <row r="40" spans="1:7" ht="15">
      <c r="A40" s="47"/>
      <c r="B40" s="13"/>
      <c r="C40" s="2"/>
      <c r="D40" s="13"/>
      <c r="E40" s="2"/>
      <c r="F40" s="4"/>
      <c r="G40" s="5"/>
    </row>
    <row r="41" spans="1:7" ht="15">
      <c r="A41" s="47"/>
      <c r="B41" s="13" t="s">
        <v>9</v>
      </c>
      <c r="C41" s="2" t="s">
        <v>10</v>
      </c>
      <c r="D41" s="13" t="s">
        <v>9</v>
      </c>
      <c r="E41" s="2"/>
      <c r="F41" s="4"/>
      <c r="G41" s="5"/>
    </row>
    <row r="42" spans="1:7" ht="15">
      <c r="A42" s="47"/>
      <c r="B42" s="2"/>
      <c r="C42" s="2" t="s">
        <v>11</v>
      </c>
      <c r="D42" s="2"/>
      <c r="F42" s="4" t="s">
        <v>9</v>
      </c>
      <c r="G42" s="5" t="s">
        <v>9</v>
      </c>
    </row>
    <row r="43" spans="1:4" ht="15">
      <c r="A43" s="47"/>
      <c r="B43" s="2"/>
      <c r="C43" s="2"/>
      <c r="D43" s="2"/>
    </row>
    <row r="44" spans="1:3" ht="15">
      <c r="A44" s="47" t="s">
        <v>9</v>
      </c>
      <c r="B44" s="2"/>
      <c r="C44" s="2"/>
    </row>
    <row r="45" spans="1:3" ht="15">
      <c r="A45" s="13"/>
      <c r="B45" s="2"/>
      <c r="C45" s="2"/>
    </row>
    <row r="46" spans="1:3" ht="15">
      <c r="A46" s="13" t="s">
        <v>12</v>
      </c>
      <c r="B46" s="2"/>
      <c r="C46" s="2"/>
    </row>
    <row r="47" ht="15">
      <c r="A47" s="13" t="s">
        <v>13</v>
      </c>
    </row>
    <row r="48" ht="15">
      <c r="A48" s="13" t="s">
        <v>14</v>
      </c>
    </row>
    <row r="49" ht="15">
      <c r="A49" s="13" t="s">
        <v>15</v>
      </c>
    </row>
  </sheetData>
  <printOptions/>
  <pageMargins left="1.21" right="0.25" top="0.9" bottom="0.5" header="0.5" footer="0.5"/>
  <pageSetup fitToHeight="1" fitToWidth="1" horizontalDpi="300" verticalDpi="300" orientation="portrait" scale="94" r:id="rId1"/>
  <headerFooter alignWithMargins="0">
    <oddHeader>&amp;LMarch 2001&amp;RIEEE P802.15 01/096r0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2"/>
  <sheetViews>
    <sheetView showGridLines="0" workbookViewId="0" topLeftCell="A52">
      <selection activeCell="A52" sqref="A52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 hidden="1">
      <c r="C1" s="10" t="s">
        <v>212</v>
      </c>
    </row>
    <row r="2" ht="15.75" hidden="1">
      <c r="C2" s="10" t="s">
        <v>218</v>
      </c>
    </row>
    <row r="3" spans="1:7" ht="15" hidden="1">
      <c r="A3" s="1"/>
      <c r="B3" s="2"/>
      <c r="C3" s="128" t="s">
        <v>211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3" t="s">
        <v>0</v>
      </c>
      <c r="B5" s="2" t="s">
        <v>35</v>
      </c>
      <c r="C5" s="3" t="s">
        <v>1</v>
      </c>
      <c r="D5" s="3" t="s">
        <v>2</v>
      </c>
      <c r="E5" s="3" t="s">
        <v>100</v>
      </c>
      <c r="F5" s="4">
        <v>1</v>
      </c>
      <c r="G5" s="5">
        <f>TIME(8,0,0)</f>
        <v>0.3333333333333333</v>
      </c>
    </row>
    <row r="6" spans="1:7" ht="15" hidden="1">
      <c r="A6" s="3" t="s">
        <v>3</v>
      </c>
      <c r="B6" s="2" t="s">
        <v>35</v>
      </c>
      <c r="C6" s="3" t="s">
        <v>4</v>
      </c>
      <c r="D6" s="3" t="s">
        <v>2</v>
      </c>
      <c r="E6" s="3" t="s">
        <v>100</v>
      </c>
      <c r="F6" s="4">
        <v>4</v>
      </c>
      <c r="G6" s="5">
        <f>G5+TIME(0,F5,0)</f>
        <v>0.33402777777777776</v>
      </c>
    </row>
    <row r="7" spans="1:7" ht="15" hidden="1">
      <c r="A7" s="2"/>
      <c r="B7" s="3" t="s">
        <v>5</v>
      </c>
      <c r="C7" s="2"/>
      <c r="D7" s="2"/>
      <c r="E7" s="2"/>
      <c r="F7" s="2"/>
      <c r="G7" s="2"/>
    </row>
    <row r="8" spans="1:7" ht="15" hidden="1">
      <c r="A8" s="15" t="s">
        <v>23</v>
      </c>
      <c r="B8" s="3" t="s">
        <v>8</v>
      </c>
      <c r="C8" s="7" t="s">
        <v>16</v>
      </c>
      <c r="D8" s="3" t="s">
        <v>2</v>
      </c>
      <c r="E8" s="3" t="s">
        <v>100</v>
      </c>
      <c r="F8" s="4">
        <v>3</v>
      </c>
      <c r="G8" s="5">
        <f>G6+TIME(0,F6,0)</f>
        <v>0.3368055555555555</v>
      </c>
    </row>
    <row r="9" spans="1:7" ht="15" hidden="1">
      <c r="A9" s="15" t="s">
        <v>24</v>
      </c>
      <c r="B9" s="3" t="s">
        <v>8</v>
      </c>
      <c r="C9" s="9" t="s">
        <v>34</v>
      </c>
      <c r="D9" s="3" t="s">
        <v>2</v>
      </c>
      <c r="E9" s="3" t="s">
        <v>100</v>
      </c>
      <c r="F9" s="4">
        <v>2</v>
      </c>
      <c r="G9" s="5">
        <f aca="true" t="shared" si="0" ref="G9:G23">G8+TIME(0,F8,0)</f>
        <v>0.33888888888888885</v>
      </c>
    </row>
    <row r="10" spans="1:7" ht="15" hidden="1">
      <c r="A10" s="8" t="s">
        <v>25</v>
      </c>
      <c r="B10" s="3" t="s">
        <v>8</v>
      </c>
      <c r="C10" s="16" t="s">
        <v>108</v>
      </c>
      <c r="D10" s="3" t="s">
        <v>2</v>
      </c>
      <c r="E10" s="6" t="s">
        <v>100</v>
      </c>
      <c r="F10" s="4">
        <v>9</v>
      </c>
      <c r="G10" s="5">
        <f t="shared" si="0"/>
        <v>0.34027777777777773</v>
      </c>
    </row>
    <row r="11" spans="1:7" ht="15" hidden="1">
      <c r="A11" s="15" t="s">
        <v>26</v>
      </c>
      <c r="B11" s="3" t="s">
        <v>8</v>
      </c>
      <c r="C11" s="2" t="s">
        <v>109</v>
      </c>
      <c r="D11" s="13" t="s">
        <v>2</v>
      </c>
      <c r="E11" s="6" t="s">
        <v>100</v>
      </c>
      <c r="F11" s="4">
        <v>1</v>
      </c>
      <c r="G11" s="5">
        <f t="shared" si="0"/>
        <v>0.3465277777777777</v>
      </c>
    </row>
    <row r="12" spans="1:7" ht="15" hidden="1">
      <c r="A12" s="15" t="s">
        <v>27</v>
      </c>
      <c r="B12" s="3" t="s">
        <v>8</v>
      </c>
      <c r="C12" s="35" t="s">
        <v>217</v>
      </c>
      <c r="D12" s="3" t="s">
        <v>2</v>
      </c>
      <c r="E12" s="6" t="s">
        <v>19</v>
      </c>
      <c r="F12" s="4">
        <v>100</v>
      </c>
      <c r="G12" s="5">
        <f t="shared" si="0"/>
        <v>0.34722222222222215</v>
      </c>
    </row>
    <row r="13" spans="1:7" ht="15" hidden="1">
      <c r="A13" s="15"/>
      <c r="B13" s="3"/>
      <c r="C13" s="17" t="s">
        <v>20</v>
      </c>
      <c r="D13" s="3" t="s">
        <v>2</v>
      </c>
      <c r="E13" s="6"/>
      <c r="F13" s="4">
        <v>15</v>
      </c>
      <c r="G13" s="5">
        <f t="shared" si="0"/>
        <v>0.41666666666666663</v>
      </c>
    </row>
    <row r="14" spans="1:7" ht="15" hidden="1">
      <c r="A14" s="15" t="s">
        <v>28</v>
      </c>
      <c r="B14" s="13" t="s">
        <v>8</v>
      </c>
      <c r="C14" s="2" t="s">
        <v>109</v>
      </c>
      <c r="D14" s="3" t="s">
        <v>2</v>
      </c>
      <c r="E14" s="6" t="s">
        <v>100</v>
      </c>
      <c r="F14" s="4">
        <v>5</v>
      </c>
      <c r="G14" s="5">
        <f t="shared" si="0"/>
        <v>0.4270833333333333</v>
      </c>
    </row>
    <row r="15" spans="1:7" ht="15" hidden="1">
      <c r="A15" s="46" t="s">
        <v>29</v>
      </c>
      <c r="B15" s="3" t="s">
        <v>8</v>
      </c>
      <c r="C15" s="35" t="s">
        <v>217</v>
      </c>
      <c r="D15" s="3" t="s">
        <v>2</v>
      </c>
      <c r="E15" s="6" t="s">
        <v>19</v>
      </c>
      <c r="F15" s="4">
        <v>85</v>
      </c>
      <c r="G15" s="5">
        <f t="shared" si="0"/>
        <v>0.4305555555555555</v>
      </c>
    </row>
    <row r="16" spans="1:7" ht="15" hidden="1">
      <c r="A16" s="15"/>
      <c r="B16" s="3"/>
      <c r="C16" s="16" t="s">
        <v>79</v>
      </c>
      <c r="D16" s="3" t="s">
        <v>2</v>
      </c>
      <c r="E16" s="6"/>
      <c r="F16" s="4">
        <v>75</v>
      </c>
      <c r="G16" s="5">
        <f t="shared" si="0"/>
        <v>0.4895833333333333</v>
      </c>
    </row>
    <row r="17" spans="1:9" s="38" customFormat="1" ht="15" hidden="1">
      <c r="A17" s="46" t="s">
        <v>30</v>
      </c>
      <c r="B17" s="3" t="s">
        <v>8</v>
      </c>
      <c r="C17" s="2" t="s">
        <v>109</v>
      </c>
      <c r="D17" s="13" t="s">
        <v>2</v>
      </c>
      <c r="E17" s="6" t="s">
        <v>100</v>
      </c>
      <c r="F17" s="4">
        <v>1</v>
      </c>
      <c r="G17" s="5">
        <f t="shared" si="0"/>
        <v>0.5416666666666666</v>
      </c>
      <c r="I17" s="87"/>
    </row>
    <row r="18" spans="1:9" s="38" customFormat="1" ht="15" hidden="1">
      <c r="A18" s="46" t="s">
        <v>31</v>
      </c>
      <c r="B18" s="3" t="s">
        <v>8</v>
      </c>
      <c r="C18" s="35" t="s">
        <v>217</v>
      </c>
      <c r="D18" s="3" t="s">
        <v>2</v>
      </c>
      <c r="E18" s="6" t="s">
        <v>19</v>
      </c>
      <c r="F18" s="4">
        <v>119</v>
      </c>
      <c r="G18" s="5">
        <f t="shared" si="0"/>
        <v>0.5423611111111111</v>
      </c>
      <c r="I18" s="87"/>
    </row>
    <row r="19" spans="1:9" s="38" customFormat="1" ht="15" hidden="1">
      <c r="A19" s="8" t="s">
        <v>32</v>
      </c>
      <c r="B19" s="3"/>
      <c r="C19" s="17" t="s">
        <v>20</v>
      </c>
      <c r="D19" s="3" t="s">
        <v>2</v>
      </c>
      <c r="E19" s="6"/>
      <c r="F19" s="4">
        <v>15</v>
      </c>
      <c r="G19" s="5">
        <f t="shared" si="0"/>
        <v>0.625</v>
      </c>
      <c r="I19" s="87"/>
    </row>
    <row r="20" spans="1:9" s="38" customFormat="1" ht="15" hidden="1">
      <c r="A20" s="47" t="s">
        <v>56</v>
      </c>
      <c r="B20" s="3" t="s">
        <v>8</v>
      </c>
      <c r="C20" s="2" t="s">
        <v>109</v>
      </c>
      <c r="D20" s="13" t="s">
        <v>2</v>
      </c>
      <c r="E20" s="6" t="s">
        <v>100</v>
      </c>
      <c r="F20" s="4">
        <v>1</v>
      </c>
      <c r="G20" s="5">
        <f t="shared" si="0"/>
        <v>0.6354166666666666</v>
      </c>
      <c r="I20" s="87"/>
    </row>
    <row r="21" spans="1:9" s="38" customFormat="1" ht="15" hidden="1">
      <c r="A21" s="47" t="s">
        <v>57</v>
      </c>
      <c r="B21" s="3" t="s">
        <v>8</v>
      </c>
      <c r="C21" s="35" t="s">
        <v>217</v>
      </c>
      <c r="D21" s="3" t="s">
        <v>2</v>
      </c>
      <c r="E21" s="6" t="s">
        <v>19</v>
      </c>
      <c r="F21" s="4">
        <v>119</v>
      </c>
      <c r="G21" s="5">
        <f t="shared" si="0"/>
        <v>0.6361111111111111</v>
      </c>
      <c r="I21" s="87"/>
    </row>
    <row r="22" spans="1:9" s="38" customFormat="1" ht="15" hidden="1">
      <c r="A22" s="47" t="s">
        <v>58</v>
      </c>
      <c r="B22" s="3" t="s">
        <v>7</v>
      </c>
      <c r="C22" s="2" t="s">
        <v>33</v>
      </c>
      <c r="D22" s="3" t="s">
        <v>2</v>
      </c>
      <c r="E22" s="6" t="s">
        <v>19</v>
      </c>
      <c r="F22" s="4">
        <v>15</v>
      </c>
      <c r="G22" s="5">
        <f t="shared" si="0"/>
        <v>0.71875</v>
      </c>
      <c r="I22" s="87"/>
    </row>
    <row r="23" spans="1:9" s="38" customFormat="1" ht="15" hidden="1">
      <c r="A23" s="47" t="s">
        <v>59</v>
      </c>
      <c r="B23" s="3" t="s">
        <v>6</v>
      </c>
      <c r="C23" s="6" t="s">
        <v>18</v>
      </c>
      <c r="D23" s="3" t="s">
        <v>2</v>
      </c>
      <c r="E23" s="6" t="s">
        <v>100</v>
      </c>
      <c r="F23" s="4">
        <v>1</v>
      </c>
      <c r="G23" s="5">
        <f t="shared" si="0"/>
        <v>0.7291666666666666</v>
      </c>
      <c r="I23" s="87"/>
    </row>
    <row r="24" spans="1:9" s="38" customFormat="1" ht="15" hidden="1">
      <c r="A24" s="47"/>
      <c r="B24" s="3"/>
      <c r="C24" s="17"/>
      <c r="D24" s="3"/>
      <c r="E24" s="6"/>
      <c r="F24" s="4"/>
      <c r="G24" s="5"/>
      <c r="I24" s="87"/>
    </row>
    <row r="25" spans="1:7" s="14" customFormat="1" ht="15" hidden="1">
      <c r="A25" s="47" t="s">
        <v>160</v>
      </c>
      <c r="B25" s="13"/>
      <c r="C25" s="2"/>
      <c r="D25" s="13"/>
      <c r="E25" s="6"/>
      <c r="F25" s="4"/>
      <c r="G25" s="5"/>
    </row>
    <row r="26" spans="1:9" s="14" customFormat="1" ht="15" hidden="1">
      <c r="A26" s="47" t="s">
        <v>60</v>
      </c>
      <c r="B26" s="3" t="s">
        <v>8</v>
      </c>
      <c r="C26" s="2" t="s">
        <v>109</v>
      </c>
      <c r="D26" s="13" t="s">
        <v>2</v>
      </c>
      <c r="E26" s="6" t="s">
        <v>100</v>
      </c>
      <c r="F26" s="4">
        <v>1</v>
      </c>
      <c r="G26" s="5">
        <f>TIME(18,30,0)</f>
        <v>0.7708333333333334</v>
      </c>
      <c r="I26" s="85"/>
    </row>
    <row r="27" spans="1:9" s="14" customFormat="1" ht="15" hidden="1">
      <c r="A27" s="47" t="s">
        <v>82</v>
      </c>
      <c r="B27" s="3" t="s">
        <v>8</v>
      </c>
      <c r="C27" s="35" t="s">
        <v>221</v>
      </c>
      <c r="D27" s="3" t="s">
        <v>2</v>
      </c>
      <c r="E27" s="6" t="s">
        <v>19</v>
      </c>
      <c r="F27" s="4">
        <v>145</v>
      </c>
      <c r="G27" s="5">
        <f>G26+TIME(0,F26,0)</f>
        <v>0.7715277777777778</v>
      </c>
      <c r="I27" s="85"/>
    </row>
    <row r="28" spans="1:9" s="14" customFormat="1" ht="15" hidden="1">
      <c r="A28" s="47" t="s">
        <v>83</v>
      </c>
      <c r="B28" s="3" t="s">
        <v>7</v>
      </c>
      <c r="C28" s="2" t="s">
        <v>33</v>
      </c>
      <c r="D28" s="3" t="s">
        <v>2</v>
      </c>
      <c r="E28" s="6" t="s">
        <v>19</v>
      </c>
      <c r="F28" s="4">
        <v>4</v>
      </c>
      <c r="G28" s="5">
        <f>G27+TIME(0,F27,0)</f>
        <v>0.8722222222222222</v>
      </c>
      <c r="I28" s="85"/>
    </row>
    <row r="29" spans="1:9" s="14" customFormat="1" ht="15" hidden="1">
      <c r="A29" s="47" t="s">
        <v>106</v>
      </c>
      <c r="B29" s="3" t="s">
        <v>6</v>
      </c>
      <c r="C29" s="6" t="s">
        <v>18</v>
      </c>
      <c r="D29" s="3" t="s">
        <v>2</v>
      </c>
      <c r="E29" s="6" t="s">
        <v>100</v>
      </c>
      <c r="F29" s="4">
        <v>1</v>
      </c>
      <c r="G29" s="5">
        <f>G28+TIME(0,F28,0)</f>
        <v>0.875</v>
      </c>
      <c r="I29" s="85"/>
    </row>
    <row r="30" spans="1:9" ht="15" hidden="1">
      <c r="A30" s="47"/>
      <c r="B30" s="3"/>
      <c r="C30" s="6"/>
      <c r="D30" s="3"/>
      <c r="E30" s="6"/>
      <c r="F30" s="4"/>
      <c r="G30" s="5"/>
      <c r="H30" s="44"/>
      <c r="I30" s="45"/>
    </row>
    <row r="31" spans="1:7" ht="15" hidden="1">
      <c r="A31" s="8"/>
      <c r="B31" s="3"/>
      <c r="C31" s="6"/>
      <c r="D31" s="3"/>
      <c r="E31" s="2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6"/>
      <c r="D36" s="3"/>
      <c r="E36" s="6"/>
      <c r="F36" s="4"/>
      <c r="G36" s="5"/>
    </row>
    <row r="37" spans="1:7" ht="15" hidden="1">
      <c r="A37" s="8"/>
      <c r="B37" s="3"/>
      <c r="C37" s="6"/>
      <c r="D37" s="3"/>
      <c r="E37" s="6"/>
      <c r="F37" s="4"/>
      <c r="G37" s="5"/>
    </row>
    <row r="38" spans="1:7" ht="15" hidden="1">
      <c r="A38" s="8"/>
      <c r="B38" s="3"/>
      <c r="C38" s="6"/>
      <c r="D38" s="3"/>
      <c r="E38" s="6"/>
      <c r="F38" s="4"/>
      <c r="G38" s="5"/>
    </row>
    <row r="39" spans="1:7" ht="15" hidden="1">
      <c r="A39" s="8"/>
      <c r="B39" s="3"/>
      <c r="C39" s="6"/>
      <c r="D39" s="3"/>
      <c r="E39" s="6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/>
      <c r="C41" s="2"/>
      <c r="D41" s="3"/>
      <c r="E41" s="2"/>
      <c r="F41" s="4"/>
      <c r="G41" s="5"/>
    </row>
    <row r="42" spans="1:7" ht="15" hidden="1">
      <c r="A42" s="8"/>
      <c r="B42" s="3"/>
      <c r="C42" s="2" t="s">
        <v>10</v>
      </c>
      <c r="D42" s="3" t="s">
        <v>9</v>
      </c>
      <c r="E42" s="2"/>
      <c r="F42" s="4"/>
      <c r="G42" s="5"/>
    </row>
    <row r="43" spans="1:7" ht="15" hidden="1">
      <c r="A43" s="8"/>
      <c r="B43" s="3"/>
      <c r="C43" s="2" t="s">
        <v>11</v>
      </c>
      <c r="D43" s="2"/>
      <c r="F43" s="4"/>
      <c r="G43" s="5"/>
    </row>
    <row r="44" spans="1:7" ht="15" hidden="1">
      <c r="A44" s="8"/>
      <c r="B44" s="3"/>
      <c r="C44" s="2"/>
      <c r="D44" s="2"/>
      <c r="F44" s="4"/>
      <c r="G44" s="5"/>
    </row>
    <row r="45" spans="1:7" ht="15" hidden="1">
      <c r="A45" s="8"/>
      <c r="B45" s="3" t="s">
        <v>9</v>
      </c>
      <c r="C45" s="2"/>
      <c r="F45" s="4"/>
      <c r="G45" s="5"/>
    </row>
    <row r="46" spans="1:7" ht="15" hidden="1">
      <c r="A46" s="8" t="s">
        <v>9</v>
      </c>
      <c r="B46" s="2"/>
      <c r="C46" s="2"/>
      <c r="F46" s="4" t="s">
        <v>9</v>
      </c>
      <c r="G46" s="5" t="s">
        <v>9</v>
      </c>
    </row>
    <row r="47" spans="1:3" ht="15" hidden="1">
      <c r="A47" s="3"/>
      <c r="B47" s="2"/>
      <c r="C47" s="2"/>
    </row>
    <row r="48" spans="1:2" ht="15" hidden="1">
      <c r="A48" s="3" t="s">
        <v>12</v>
      </c>
      <c r="B48" s="2"/>
    </row>
    <row r="49" spans="1:2" ht="15" hidden="1">
      <c r="A49" s="3" t="s">
        <v>13</v>
      </c>
      <c r="B49" s="2"/>
    </row>
    <row r="50" spans="1:2" ht="15" hidden="1">
      <c r="A50" s="3" t="s">
        <v>14</v>
      </c>
      <c r="B50" s="2"/>
    </row>
    <row r="51" ht="15" hidden="1">
      <c r="A51" s="3" t="s">
        <v>15</v>
      </c>
    </row>
    <row r="52" ht="15">
      <c r="A52" s="162" t="s">
        <v>309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2001&amp;RIEEE P802.15 01/096r0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45">
      <selection activeCell="A45" sqref="A45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 hidden="1">
      <c r="A1" s="19"/>
      <c r="B1" s="2"/>
      <c r="C1" s="10" t="s">
        <v>212</v>
      </c>
      <c r="D1" s="2"/>
      <c r="E1" s="2"/>
      <c r="F1" s="2"/>
      <c r="G1" s="2"/>
    </row>
    <row r="2" spans="1:7" ht="15.75" hidden="1">
      <c r="A2" s="20"/>
      <c r="B2" s="2"/>
      <c r="C2" s="10" t="s">
        <v>219</v>
      </c>
      <c r="D2" s="2"/>
      <c r="E2" s="2"/>
      <c r="F2" s="2"/>
      <c r="G2" s="2"/>
    </row>
    <row r="3" spans="1:7" ht="15" hidden="1">
      <c r="A3" s="20"/>
      <c r="B3" s="2"/>
      <c r="C3" s="128" t="s">
        <v>211</v>
      </c>
      <c r="D3" s="2"/>
      <c r="E3" s="2"/>
      <c r="F3" s="2"/>
      <c r="G3" s="2"/>
    </row>
    <row r="4" spans="1:7" ht="15.75" hidden="1">
      <c r="A4" s="20"/>
      <c r="B4" s="2"/>
      <c r="C4" s="18"/>
      <c r="D4" s="2"/>
      <c r="E4" s="2"/>
      <c r="F4" s="2"/>
      <c r="G4" s="2"/>
    </row>
    <row r="5" spans="1:7" s="14" customFormat="1" ht="15" hidden="1">
      <c r="A5" s="13" t="s">
        <v>0</v>
      </c>
      <c r="B5" s="2" t="s">
        <v>35</v>
      </c>
      <c r="C5" s="13" t="s">
        <v>1</v>
      </c>
      <c r="D5" s="13" t="s">
        <v>2</v>
      </c>
      <c r="E5" s="13" t="s">
        <v>100</v>
      </c>
      <c r="F5" s="4">
        <v>1</v>
      </c>
      <c r="G5" s="5">
        <f>TIME(8,0,0)</f>
        <v>0.3333333333333333</v>
      </c>
    </row>
    <row r="6" spans="1:7" s="14" customFormat="1" ht="15" hidden="1">
      <c r="A6" s="13" t="s">
        <v>3</v>
      </c>
      <c r="B6" s="2" t="s">
        <v>35</v>
      </c>
      <c r="C6" s="13" t="s">
        <v>4</v>
      </c>
      <c r="D6" s="13" t="s">
        <v>2</v>
      </c>
      <c r="E6" s="13" t="s">
        <v>100</v>
      </c>
      <c r="F6" s="4">
        <v>4</v>
      </c>
      <c r="G6" s="5">
        <f>G5+TIME(0,F5,0)</f>
        <v>0.33402777777777776</v>
      </c>
    </row>
    <row r="7" spans="1:7" s="14" customFormat="1" ht="15" hidden="1">
      <c r="A7" s="2"/>
      <c r="B7" s="13" t="s">
        <v>5</v>
      </c>
      <c r="C7" s="2"/>
      <c r="D7" s="2"/>
      <c r="E7" s="2"/>
      <c r="F7" s="2"/>
      <c r="G7" s="2"/>
    </row>
    <row r="8" spans="1:7" s="14" customFormat="1" ht="15" hidden="1">
      <c r="A8" s="15" t="s">
        <v>23</v>
      </c>
      <c r="B8" s="3" t="s">
        <v>8</v>
      </c>
      <c r="C8" s="2" t="s">
        <v>109</v>
      </c>
      <c r="D8" s="3" t="s">
        <v>2</v>
      </c>
      <c r="E8" s="6" t="s">
        <v>100</v>
      </c>
      <c r="F8" s="4">
        <v>4</v>
      </c>
      <c r="G8" s="5">
        <f>G6+TIME(0,F6,0)</f>
        <v>0.3368055555555555</v>
      </c>
    </row>
    <row r="9" spans="1:7" s="14" customFormat="1" ht="15" hidden="1">
      <c r="A9" s="15" t="s">
        <v>24</v>
      </c>
      <c r="B9" s="3" t="s">
        <v>7</v>
      </c>
      <c r="C9" s="35" t="s">
        <v>217</v>
      </c>
      <c r="D9" s="3" t="s">
        <v>2</v>
      </c>
      <c r="E9" s="6" t="s">
        <v>19</v>
      </c>
      <c r="F9" s="4">
        <v>90</v>
      </c>
      <c r="G9" s="5">
        <f>G8+TIME(0,F8,0)</f>
        <v>0.3395833333333333</v>
      </c>
    </row>
    <row r="10" spans="1:7" s="14" customFormat="1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2">G9+TIME(0,F9,0)</f>
        <v>0.4020833333333333</v>
      </c>
    </row>
    <row r="11" spans="1:7" s="14" customFormat="1" ht="15" hidden="1">
      <c r="A11" s="8" t="s">
        <v>25</v>
      </c>
      <c r="B11" s="3" t="s">
        <v>8</v>
      </c>
      <c r="C11" s="2" t="s">
        <v>109</v>
      </c>
      <c r="D11" s="3" t="s">
        <v>2</v>
      </c>
      <c r="E11" s="6" t="s">
        <v>100</v>
      </c>
      <c r="F11" s="4">
        <v>1</v>
      </c>
      <c r="G11" s="5">
        <f t="shared" si="0"/>
        <v>0.4125</v>
      </c>
    </row>
    <row r="12" spans="1:7" s="14" customFormat="1" ht="15" hidden="1">
      <c r="A12" s="8" t="s">
        <v>26</v>
      </c>
      <c r="B12" s="3" t="s">
        <v>7</v>
      </c>
      <c r="C12" s="35" t="s">
        <v>224</v>
      </c>
      <c r="D12" s="3" t="s">
        <v>2</v>
      </c>
      <c r="E12" s="6" t="s">
        <v>19</v>
      </c>
      <c r="F12" s="4">
        <v>100</v>
      </c>
      <c r="G12" s="5">
        <f t="shared" si="0"/>
        <v>0.4131944444444444</v>
      </c>
    </row>
    <row r="13" spans="1:9" s="14" customFormat="1" ht="15" hidden="1">
      <c r="A13" s="8" t="s">
        <v>27</v>
      </c>
      <c r="B13" s="3" t="s">
        <v>6</v>
      </c>
      <c r="C13" s="12" t="s">
        <v>209</v>
      </c>
      <c r="D13" s="3" t="s">
        <v>2</v>
      </c>
      <c r="E13" s="6" t="s">
        <v>19</v>
      </c>
      <c r="F13" s="4">
        <v>10</v>
      </c>
      <c r="G13" s="5">
        <f t="shared" si="0"/>
        <v>0.48263888888888884</v>
      </c>
      <c r="I13" t="s">
        <v>210</v>
      </c>
    </row>
    <row r="14" spans="1:7" s="14" customFormat="1" ht="15" hidden="1">
      <c r="A14" s="8"/>
      <c r="B14" s="3"/>
      <c r="C14" s="16" t="s">
        <v>79</v>
      </c>
      <c r="D14" s="3" t="s">
        <v>2</v>
      </c>
      <c r="E14" s="6"/>
      <c r="F14" s="4">
        <v>75</v>
      </c>
      <c r="G14" s="5">
        <f t="shared" si="0"/>
        <v>0.48958333333333326</v>
      </c>
    </row>
    <row r="15" spans="1:9" s="44" customFormat="1" ht="15" hidden="1">
      <c r="A15" s="48" t="s">
        <v>28</v>
      </c>
      <c r="B15" s="40" t="s">
        <v>8</v>
      </c>
      <c r="C15" s="50" t="s">
        <v>109</v>
      </c>
      <c r="D15" s="40" t="s">
        <v>2</v>
      </c>
      <c r="E15" s="41" t="s">
        <v>100</v>
      </c>
      <c r="F15" s="42">
        <v>1</v>
      </c>
      <c r="G15" s="5">
        <f t="shared" si="0"/>
        <v>0.5416666666666666</v>
      </c>
      <c r="H15" s="44" t="s">
        <v>101</v>
      </c>
      <c r="I15" s="45" t="s">
        <v>161</v>
      </c>
    </row>
    <row r="16" spans="1:9" s="44" customFormat="1" ht="15" hidden="1">
      <c r="A16" s="48" t="s">
        <v>29</v>
      </c>
      <c r="B16" s="40" t="s">
        <v>7</v>
      </c>
      <c r="C16" s="49" t="s">
        <v>222</v>
      </c>
      <c r="D16" s="40" t="s">
        <v>2</v>
      </c>
      <c r="E16" s="41" t="s">
        <v>19</v>
      </c>
      <c r="F16" s="42">
        <v>119</v>
      </c>
      <c r="G16" s="5">
        <f t="shared" si="0"/>
        <v>0.5423611111111111</v>
      </c>
      <c r="H16" s="44" t="s">
        <v>101</v>
      </c>
      <c r="I16" s="45" t="s">
        <v>162</v>
      </c>
    </row>
    <row r="17" spans="1:9" ht="15" hidden="1">
      <c r="A17" s="48"/>
      <c r="B17" s="3"/>
      <c r="C17" s="17" t="s">
        <v>20</v>
      </c>
      <c r="D17" s="3" t="s">
        <v>2</v>
      </c>
      <c r="E17" s="6"/>
      <c r="F17" s="4">
        <v>30</v>
      </c>
      <c r="G17" s="5">
        <f t="shared" si="0"/>
        <v>0.625</v>
      </c>
      <c r="H17" s="44"/>
      <c r="I17" s="45"/>
    </row>
    <row r="18" spans="1:9" s="93" customFormat="1" ht="15" hidden="1">
      <c r="A18" s="88"/>
      <c r="B18" s="89"/>
      <c r="C18" s="90" t="s">
        <v>80</v>
      </c>
      <c r="D18" s="89" t="s">
        <v>2</v>
      </c>
      <c r="E18" s="91"/>
      <c r="F18" s="92">
        <v>30</v>
      </c>
      <c r="G18" s="5">
        <f t="shared" si="0"/>
        <v>0.6458333333333334</v>
      </c>
      <c r="I18" t="s">
        <v>210</v>
      </c>
    </row>
    <row r="19" spans="1:7" ht="15" hidden="1">
      <c r="A19" s="47" t="s">
        <v>30</v>
      </c>
      <c r="B19" s="3" t="s">
        <v>8</v>
      </c>
      <c r="C19" s="2" t="s">
        <v>109</v>
      </c>
      <c r="D19" s="3" t="s">
        <v>2</v>
      </c>
      <c r="E19" s="6" t="s">
        <v>100</v>
      </c>
      <c r="F19" s="4">
        <v>10</v>
      </c>
      <c r="G19" s="5">
        <f t="shared" si="0"/>
        <v>0.6666666666666667</v>
      </c>
    </row>
    <row r="20" spans="1:7" ht="15" hidden="1">
      <c r="A20" s="8" t="s">
        <v>31</v>
      </c>
      <c r="B20" s="3" t="s">
        <v>7</v>
      </c>
      <c r="C20" s="35" t="s">
        <v>223</v>
      </c>
      <c r="D20" s="3" t="s">
        <v>2</v>
      </c>
      <c r="E20" s="6" t="s">
        <v>19</v>
      </c>
      <c r="F20" s="4">
        <v>75</v>
      </c>
      <c r="G20" s="5">
        <f t="shared" si="0"/>
        <v>0.6736111111111112</v>
      </c>
    </row>
    <row r="21" spans="1:7" ht="15" hidden="1">
      <c r="A21" s="8" t="s">
        <v>32</v>
      </c>
      <c r="B21" s="3" t="s">
        <v>8</v>
      </c>
      <c r="C21" s="2" t="s">
        <v>33</v>
      </c>
      <c r="D21" s="3" t="s">
        <v>2</v>
      </c>
      <c r="E21" s="6" t="s">
        <v>19</v>
      </c>
      <c r="F21" s="4">
        <v>5</v>
      </c>
      <c r="G21" s="5">
        <f t="shared" si="0"/>
        <v>0.7256944444444445</v>
      </c>
    </row>
    <row r="22" spans="1:7" ht="15" hidden="1">
      <c r="A22" s="8" t="s">
        <v>56</v>
      </c>
      <c r="B22" s="3" t="s">
        <v>6</v>
      </c>
      <c r="C22" s="6" t="s">
        <v>18</v>
      </c>
      <c r="D22" s="3" t="s">
        <v>2</v>
      </c>
      <c r="E22" s="6" t="s">
        <v>100</v>
      </c>
      <c r="F22" s="4">
        <v>1</v>
      </c>
      <c r="G22" s="5">
        <f t="shared" si="0"/>
        <v>0.7291666666666667</v>
      </c>
    </row>
    <row r="23" spans="1:7" ht="15" hidden="1">
      <c r="A23" s="15"/>
      <c r="B23" s="3"/>
      <c r="C23" s="6"/>
      <c r="D23" s="3"/>
      <c r="E23" s="6"/>
      <c r="F23" s="4"/>
      <c r="G23" s="5"/>
    </row>
    <row r="24" spans="1:7" ht="15" hidden="1">
      <c r="A24" s="8"/>
      <c r="B24" s="3"/>
      <c r="C24" s="6"/>
      <c r="D24" s="3"/>
      <c r="E24" s="6"/>
      <c r="F24" s="4"/>
      <c r="G24" s="5"/>
    </row>
    <row r="25" spans="1:7" ht="15" hidden="1">
      <c r="A25" s="8"/>
      <c r="B25" s="3"/>
      <c r="C25" s="6"/>
      <c r="D25" s="3"/>
      <c r="E25" s="6"/>
      <c r="F25" s="4"/>
      <c r="G25" s="5"/>
    </row>
    <row r="26" spans="1:7" ht="15" hidden="1">
      <c r="A26" s="8"/>
      <c r="B26" s="3"/>
      <c r="C26" s="6"/>
      <c r="D26" s="3"/>
      <c r="E26" s="2"/>
      <c r="F26" s="4"/>
      <c r="G26" s="5"/>
    </row>
    <row r="27" spans="1:7" ht="15" hidden="1">
      <c r="A27" s="8"/>
      <c r="B27" s="3"/>
      <c r="C27" s="6"/>
      <c r="D27" s="3"/>
      <c r="E27" s="6"/>
      <c r="F27" s="4"/>
      <c r="G27" s="5"/>
    </row>
    <row r="28" spans="1:7" ht="15" hidden="1">
      <c r="A28" s="8"/>
      <c r="B28" s="3"/>
      <c r="C28" s="6"/>
      <c r="D28" s="3"/>
      <c r="E28" s="6"/>
      <c r="F28" s="4"/>
      <c r="G28" s="5"/>
    </row>
    <row r="29" spans="1:7" ht="15" hidden="1">
      <c r="A29" s="8"/>
      <c r="B29" s="3"/>
      <c r="C29" s="6"/>
      <c r="D29" s="3"/>
      <c r="E29" s="6"/>
      <c r="F29" s="4"/>
      <c r="G29" s="5"/>
    </row>
    <row r="30" spans="1:7" ht="15" hidden="1">
      <c r="A30" s="8"/>
      <c r="B30" s="3"/>
      <c r="C30" s="6"/>
      <c r="D30" s="3"/>
      <c r="E30" s="6"/>
      <c r="F30" s="4"/>
      <c r="G30" s="5"/>
    </row>
    <row r="31" spans="1:7" ht="15" hidden="1">
      <c r="A31" s="8"/>
      <c r="B31" s="3"/>
      <c r="C31" s="2"/>
      <c r="D31" s="3"/>
      <c r="E31" s="6"/>
      <c r="F31" s="4"/>
      <c r="G31" s="5"/>
    </row>
    <row r="32" spans="1:7" ht="15" hidden="1">
      <c r="A32" s="8"/>
      <c r="B32" s="3"/>
      <c r="C32" s="2"/>
      <c r="D32" s="3"/>
      <c r="E32" s="2"/>
      <c r="F32" s="4"/>
      <c r="G32" s="5"/>
    </row>
    <row r="33" spans="1:7" ht="15" hidden="1">
      <c r="A33" s="8"/>
      <c r="B33" s="3"/>
      <c r="C33" s="6"/>
      <c r="D33" s="3"/>
      <c r="E33" s="2"/>
      <c r="F33" s="4"/>
      <c r="G33" s="5"/>
    </row>
    <row r="34" spans="1:7" ht="15" hidden="1">
      <c r="A34" s="8"/>
      <c r="B34" s="3"/>
      <c r="C34" s="6"/>
      <c r="D34" s="3"/>
      <c r="E34" s="2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 t="s">
        <v>9</v>
      </c>
      <c r="C36" s="2" t="s">
        <v>10</v>
      </c>
      <c r="D36" s="3"/>
      <c r="E36" s="6"/>
      <c r="F36" s="4"/>
      <c r="G36" s="5"/>
    </row>
    <row r="37" spans="1:7" ht="15" hidden="1">
      <c r="A37" s="8"/>
      <c r="B37" s="2"/>
      <c r="C37" s="2" t="s">
        <v>11</v>
      </c>
      <c r="D37" s="3"/>
      <c r="E37" s="6"/>
      <c r="F37" s="4"/>
      <c r="G37" s="5"/>
    </row>
    <row r="38" spans="1:7" ht="15" hidden="1">
      <c r="A38" s="8"/>
      <c r="B38" s="2"/>
      <c r="C38" s="2"/>
      <c r="D38" s="3" t="s">
        <v>9</v>
      </c>
      <c r="E38" s="2"/>
      <c r="F38" s="4" t="s">
        <v>9</v>
      </c>
      <c r="G38" s="5"/>
    </row>
    <row r="39" spans="1:7" ht="15" hidden="1">
      <c r="A39" s="8" t="s">
        <v>9</v>
      </c>
      <c r="B39" s="2"/>
      <c r="C39" s="2"/>
      <c r="D39" s="2"/>
      <c r="G39" s="5" t="s">
        <v>9</v>
      </c>
    </row>
    <row r="40" spans="1:4" ht="15" hidden="1">
      <c r="A40" s="3"/>
      <c r="B40" s="2"/>
      <c r="C40" s="2"/>
      <c r="D40" s="2"/>
    </row>
    <row r="41" spans="1:3" ht="15" hidden="1">
      <c r="A41" s="3" t="s">
        <v>12</v>
      </c>
      <c r="B41" s="2"/>
      <c r="C41" s="2"/>
    </row>
    <row r="42" ht="15" hidden="1">
      <c r="A42" s="3" t="s">
        <v>13</v>
      </c>
    </row>
    <row r="43" ht="15" hidden="1">
      <c r="A43" s="3" t="s">
        <v>14</v>
      </c>
    </row>
    <row r="44" ht="15" hidden="1">
      <c r="A44" s="3" t="s">
        <v>15</v>
      </c>
    </row>
    <row r="45" ht="15">
      <c r="A45" s="162" t="s">
        <v>309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01/096r0</oddHeader>
    <oddFooter>&amp;LSubmission&amp;RIan Gifford, M/A-COM,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workbookViewId="0" topLeftCell="A49">
      <selection activeCell="A49" sqref="A49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 hidden="1">
      <c r="A1" s="1"/>
      <c r="B1" s="2"/>
      <c r="C1" s="10" t="s">
        <v>212</v>
      </c>
      <c r="D1" s="2"/>
      <c r="E1" s="2"/>
      <c r="F1" s="2"/>
      <c r="G1" s="2"/>
    </row>
    <row r="2" spans="1:7" ht="15.75" hidden="1">
      <c r="A2" s="2"/>
      <c r="B2" s="2"/>
      <c r="C2" s="10" t="s">
        <v>220</v>
      </c>
      <c r="D2" s="2"/>
      <c r="E2" s="2"/>
      <c r="F2" s="2"/>
      <c r="G2" s="2"/>
    </row>
    <row r="3" spans="1:7" ht="15" hidden="1">
      <c r="A3" s="2"/>
      <c r="B3" s="2"/>
      <c r="C3" s="128" t="s">
        <v>211</v>
      </c>
      <c r="D3" s="2"/>
      <c r="E3" s="2"/>
      <c r="F3" s="2"/>
      <c r="G3" s="2"/>
    </row>
    <row r="4" spans="1:7" ht="15" hidden="1">
      <c r="A4" s="2"/>
      <c r="B4" s="2"/>
      <c r="C4" s="2"/>
      <c r="D4" s="2"/>
      <c r="E4" s="2"/>
      <c r="F4" s="2"/>
      <c r="G4" s="2"/>
    </row>
    <row r="5" spans="1:7" ht="15" hidden="1">
      <c r="A5" s="13" t="s">
        <v>0</v>
      </c>
      <c r="B5" s="2" t="s">
        <v>35</v>
      </c>
      <c r="C5" s="13" t="s">
        <v>1</v>
      </c>
      <c r="D5" s="13" t="s">
        <v>2</v>
      </c>
      <c r="E5" s="13" t="s">
        <v>100</v>
      </c>
      <c r="F5" s="4">
        <v>1</v>
      </c>
      <c r="G5" s="5">
        <f>TIME(8,0,0)</f>
        <v>0.3333333333333333</v>
      </c>
    </row>
    <row r="6" spans="1:7" ht="15" hidden="1">
      <c r="A6" s="13" t="s">
        <v>3</v>
      </c>
      <c r="B6" s="2" t="s">
        <v>35</v>
      </c>
      <c r="C6" s="13" t="s">
        <v>4</v>
      </c>
      <c r="D6" s="13" t="s">
        <v>2</v>
      </c>
      <c r="E6" s="13" t="s">
        <v>100</v>
      </c>
      <c r="F6" s="4">
        <v>4</v>
      </c>
      <c r="G6" s="5">
        <f>G5+TIME(0,F5,0)</f>
        <v>0.33402777777777776</v>
      </c>
    </row>
    <row r="7" spans="1:7" ht="15" hidden="1">
      <c r="A7" s="2"/>
      <c r="B7" s="13" t="s">
        <v>5</v>
      </c>
      <c r="C7" s="2"/>
      <c r="D7" s="2"/>
      <c r="E7" s="2"/>
      <c r="F7" s="2"/>
      <c r="G7" s="2"/>
    </row>
    <row r="8" spans="1:7" ht="15" hidden="1">
      <c r="A8" s="15" t="s">
        <v>23</v>
      </c>
      <c r="B8" s="3" t="s">
        <v>8</v>
      </c>
      <c r="C8" s="2" t="s">
        <v>109</v>
      </c>
      <c r="D8" s="3" t="s">
        <v>2</v>
      </c>
      <c r="E8" s="6" t="s">
        <v>100</v>
      </c>
      <c r="F8" s="4">
        <v>5</v>
      </c>
      <c r="G8" s="5">
        <f>G6+TIME(0,F6,0)</f>
        <v>0.3368055555555555</v>
      </c>
    </row>
    <row r="9" spans="1:7" ht="15" hidden="1">
      <c r="A9" s="15" t="s">
        <v>24</v>
      </c>
      <c r="B9" s="3" t="s">
        <v>7</v>
      </c>
      <c r="C9" s="35" t="s">
        <v>223</v>
      </c>
      <c r="D9" s="3" t="s">
        <v>2</v>
      </c>
      <c r="E9" s="6" t="s">
        <v>19</v>
      </c>
      <c r="F9" s="4">
        <v>90</v>
      </c>
      <c r="G9" s="5">
        <f>G8+TIME(0,F8,0)</f>
        <v>0.34027777777777773</v>
      </c>
    </row>
    <row r="10" spans="1:7" ht="15" hidden="1">
      <c r="A10" s="15"/>
      <c r="B10" s="3"/>
      <c r="C10" s="17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0.40277777777777773</v>
      </c>
    </row>
    <row r="11" spans="1:7" ht="15" hidden="1">
      <c r="A11" s="8" t="s">
        <v>25</v>
      </c>
      <c r="B11" s="3" t="s">
        <v>8</v>
      </c>
      <c r="C11" s="2" t="s">
        <v>109</v>
      </c>
      <c r="D11" s="3" t="s">
        <v>2</v>
      </c>
      <c r="E11" s="6" t="s">
        <v>100</v>
      </c>
      <c r="F11" s="4">
        <v>1</v>
      </c>
      <c r="G11" s="5">
        <f t="shared" si="0"/>
        <v>0.4131944444444444</v>
      </c>
    </row>
    <row r="12" spans="1:7" ht="15" hidden="1">
      <c r="A12" s="8" t="s">
        <v>26</v>
      </c>
      <c r="B12" s="3" t="s">
        <v>7</v>
      </c>
      <c r="C12" s="35" t="s">
        <v>223</v>
      </c>
      <c r="D12" s="3" t="s">
        <v>2</v>
      </c>
      <c r="E12" s="6" t="s">
        <v>19</v>
      </c>
      <c r="F12" s="4">
        <v>109</v>
      </c>
      <c r="G12" s="5">
        <f t="shared" si="0"/>
        <v>0.41388888888888886</v>
      </c>
    </row>
    <row r="13" spans="1:7" ht="15" hidden="1">
      <c r="A13" s="8"/>
      <c r="B13" s="3"/>
      <c r="C13" s="16" t="s">
        <v>79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s="14" customFormat="1" ht="15" hidden="1">
      <c r="A14" s="47" t="s">
        <v>27</v>
      </c>
      <c r="B14" s="13" t="s">
        <v>8</v>
      </c>
      <c r="C14" s="2" t="s">
        <v>109</v>
      </c>
      <c r="D14" s="13" t="s">
        <v>2</v>
      </c>
      <c r="E14" s="6" t="s">
        <v>100</v>
      </c>
      <c r="F14" s="4">
        <v>1</v>
      </c>
      <c r="G14" s="5">
        <f t="shared" si="0"/>
        <v>0.5416666666666666</v>
      </c>
    </row>
    <row r="15" spans="1:7" s="14" customFormat="1" ht="15" hidden="1">
      <c r="A15" s="47" t="s">
        <v>28</v>
      </c>
      <c r="B15" s="13" t="s">
        <v>7</v>
      </c>
      <c r="C15" s="35" t="s">
        <v>235</v>
      </c>
      <c r="D15" s="13" t="s">
        <v>2</v>
      </c>
      <c r="E15" s="6" t="s">
        <v>19</v>
      </c>
      <c r="F15" s="4">
        <v>60</v>
      </c>
      <c r="G15" s="5">
        <f t="shared" si="0"/>
        <v>0.5423611111111111</v>
      </c>
    </row>
    <row r="16" spans="1:7" s="14" customFormat="1" ht="15" hidden="1">
      <c r="A16" s="47" t="s">
        <v>29</v>
      </c>
      <c r="B16" s="13" t="s">
        <v>8</v>
      </c>
      <c r="C16" s="35" t="s">
        <v>225</v>
      </c>
      <c r="D16" s="13" t="s">
        <v>2</v>
      </c>
      <c r="E16" s="6" t="s">
        <v>100</v>
      </c>
      <c r="F16" s="4">
        <v>15</v>
      </c>
      <c r="G16" s="5">
        <f t="shared" si="0"/>
        <v>0.5840277777777777</v>
      </c>
    </row>
    <row r="17" spans="1:7" ht="15" hidden="1">
      <c r="A17" s="8" t="s">
        <v>30</v>
      </c>
      <c r="B17" s="3" t="s">
        <v>6</v>
      </c>
      <c r="C17" s="12" t="s">
        <v>209</v>
      </c>
      <c r="D17" s="3" t="s">
        <v>2</v>
      </c>
      <c r="E17" s="6" t="s">
        <v>100</v>
      </c>
      <c r="F17" s="4">
        <v>4</v>
      </c>
      <c r="G17" s="5">
        <f t="shared" si="0"/>
        <v>0.5944444444444443</v>
      </c>
    </row>
    <row r="18" spans="1:7" ht="15" hidden="1">
      <c r="A18" s="8" t="s">
        <v>31</v>
      </c>
      <c r="B18" s="3" t="s">
        <v>8</v>
      </c>
      <c r="C18" s="2" t="s">
        <v>33</v>
      </c>
      <c r="D18" s="3" t="s">
        <v>2</v>
      </c>
      <c r="E18" s="6" t="s">
        <v>19</v>
      </c>
      <c r="F18" s="4">
        <v>9</v>
      </c>
      <c r="G18" s="5">
        <f t="shared" si="0"/>
        <v>0.5972222222222221</v>
      </c>
    </row>
    <row r="19" spans="1:7" ht="15" hidden="1">
      <c r="A19" s="8" t="s">
        <v>32</v>
      </c>
      <c r="B19" s="3" t="s">
        <v>6</v>
      </c>
      <c r="C19" s="6" t="s">
        <v>18</v>
      </c>
      <c r="D19" s="3" t="s">
        <v>2</v>
      </c>
      <c r="E19" s="6" t="s">
        <v>100</v>
      </c>
      <c r="F19" s="4">
        <v>1</v>
      </c>
      <c r="G19" s="5">
        <f t="shared" si="0"/>
        <v>0.6034722222222221</v>
      </c>
    </row>
    <row r="20" spans="1:7" ht="15" hidden="1">
      <c r="A20" s="48"/>
      <c r="B20" s="3"/>
      <c r="C20" s="17" t="s">
        <v>20</v>
      </c>
      <c r="D20" s="3" t="s">
        <v>2</v>
      </c>
      <c r="E20" s="6"/>
      <c r="F20" s="4">
        <v>30</v>
      </c>
      <c r="G20" s="5">
        <f t="shared" si="0"/>
        <v>0.6041666666666665</v>
      </c>
    </row>
    <row r="21" spans="1:9" ht="15" hidden="1">
      <c r="A21" s="88"/>
      <c r="B21" s="89"/>
      <c r="C21" s="90" t="s">
        <v>165</v>
      </c>
      <c r="D21" s="89" t="s">
        <v>2</v>
      </c>
      <c r="E21" s="91"/>
      <c r="F21" s="92">
        <v>60</v>
      </c>
      <c r="G21" s="5">
        <f t="shared" si="0"/>
        <v>0.6249999999999999</v>
      </c>
      <c r="I21" t="s">
        <v>210</v>
      </c>
    </row>
    <row r="22" spans="1:7" ht="15" hidden="1">
      <c r="A22" s="8"/>
      <c r="B22" s="3"/>
      <c r="C22" s="6"/>
      <c r="D22" s="3"/>
      <c r="E22" s="6"/>
      <c r="F22" s="4"/>
      <c r="G22" s="5"/>
    </row>
    <row r="23" spans="1:7" s="44" customFormat="1" ht="15" hidden="1">
      <c r="A23" s="39" t="s">
        <v>163</v>
      </c>
      <c r="B23" s="40"/>
      <c r="C23" s="41"/>
      <c r="D23" s="40"/>
      <c r="E23" s="41"/>
      <c r="F23" s="42"/>
      <c r="G23" s="43"/>
    </row>
    <row r="24" spans="1:7" s="44" customFormat="1" ht="15" hidden="1">
      <c r="A24" s="48" t="s">
        <v>56</v>
      </c>
      <c r="B24" s="40" t="s">
        <v>8</v>
      </c>
      <c r="C24" s="50" t="s">
        <v>109</v>
      </c>
      <c r="D24" s="40" t="s">
        <v>2</v>
      </c>
      <c r="E24" s="41" t="s">
        <v>100</v>
      </c>
      <c r="F24" s="42">
        <v>10</v>
      </c>
      <c r="G24" s="43">
        <f>G21+TIME(0,F21,0)</f>
        <v>0.6666666666666665</v>
      </c>
    </row>
    <row r="25" spans="1:7" s="44" customFormat="1" ht="15" hidden="1">
      <c r="A25" s="48" t="s">
        <v>57</v>
      </c>
      <c r="B25" s="40" t="s">
        <v>7</v>
      </c>
      <c r="C25" s="49" t="s">
        <v>223</v>
      </c>
      <c r="D25" s="40" t="s">
        <v>2</v>
      </c>
      <c r="E25" s="41" t="s">
        <v>19</v>
      </c>
      <c r="F25" s="42">
        <v>50</v>
      </c>
      <c r="G25" s="43">
        <f aca="true" t="shared" si="1" ref="G25:G30">G24+TIME(0,F24,0)</f>
        <v>0.6736111111111109</v>
      </c>
    </row>
    <row r="26" spans="1:7" s="44" customFormat="1" ht="15" hidden="1">
      <c r="A26" s="39"/>
      <c r="B26" s="40"/>
      <c r="C26" s="94" t="s">
        <v>164</v>
      </c>
      <c r="D26" s="40" t="s">
        <v>2</v>
      </c>
      <c r="E26" s="41"/>
      <c r="F26" s="42">
        <v>60</v>
      </c>
      <c r="G26" s="43">
        <f t="shared" si="1"/>
        <v>0.7083333333333331</v>
      </c>
    </row>
    <row r="27" spans="1:7" s="44" customFormat="1" ht="15" hidden="1">
      <c r="A27" s="48" t="s">
        <v>58</v>
      </c>
      <c r="B27" s="40" t="s">
        <v>8</v>
      </c>
      <c r="C27" s="50" t="s">
        <v>109</v>
      </c>
      <c r="D27" s="40" t="s">
        <v>2</v>
      </c>
      <c r="E27" s="41" t="s">
        <v>100</v>
      </c>
      <c r="F27" s="42">
        <v>1</v>
      </c>
      <c r="G27" s="43">
        <f t="shared" si="1"/>
        <v>0.7499999999999998</v>
      </c>
    </row>
    <row r="28" spans="1:7" s="44" customFormat="1" ht="15" hidden="1">
      <c r="A28" s="48" t="s">
        <v>59</v>
      </c>
      <c r="B28" s="40" t="s">
        <v>7</v>
      </c>
      <c r="C28" s="49" t="s">
        <v>223</v>
      </c>
      <c r="D28" s="40" t="s">
        <v>2</v>
      </c>
      <c r="E28" s="41" t="s">
        <v>19</v>
      </c>
      <c r="F28" s="42">
        <v>145</v>
      </c>
      <c r="G28" s="43">
        <f t="shared" si="1"/>
        <v>0.7506944444444442</v>
      </c>
    </row>
    <row r="29" spans="1:7" s="44" customFormat="1" ht="15" hidden="1">
      <c r="A29" s="48" t="s">
        <v>60</v>
      </c>
      <c r="B29" s="40" t="s">
        <v>8</v>
      </c>
      <c r="C29" s="50" t="s">
        <v>33</v>
      </c>
      <c r="D29" s="40" t="s">
        <v>2</v>
      </c>
      <c r="E29" s="41" t="s">
        <v>19</v>
      </c>
      <c r="F29" s="42">
        <v>4</v>
      </c>
      <c r="G29" s="43">
        <f t="shared" si="1"/>
        <v>0.8513888888888886</v>
      </c>
    </row>
    <row r="30" spans="1:7" s="44" customFormat="1" ht="15" hidden="1">
      <c r="A30" s="48" t="s">
        <v>82</v>
      </c>
      <c r="B30" s="40" t="s">
        <v>6</v>
      </c>
      <c r="C30" s="41" t="s">
        <v>18</v>
      </c>
      <c r="D30" s="40" t="s">
        <v>2</v>
      </c>
      <c r="E30" s="41" t="s">
        <v>100</v>
      </c>
      <c r="F30" s="42">
        <v>1</v>
      </c>
      <c r="G30" s="43">
        <f t="shared" si="1"/>
        <v>0.8541666666666664</v>
      </c>
    </row>
    <row r="31" spans="1:7" ht="15" hidden="1">
      <c r="A31" s="8"/>
      <c r="B31" s="3"/>
      <c r="C31" s="6"/>
      <c r="D31" s="3"/>
      <c r="E31" s="6"/>
      <c r="F31" s="4"/>
      <c r="G31" s="5"/>
    </row>
    <row r="32" spans="1:7" ht="15" hidden="1">
      <c r="A32" s="8"/>
      <c r="B32" s="3"/>
      <c r="C32" s="6"/>
      <c r="D32" s="3"/>
      <c r="E32" s="6"/>
      <c r="F32" s="4"/>
      <c r="G32" s="5"/>
    </row>
    <row r="33" spans="1:7" ht="15" hidden="1">
      <c r="A33" s="8"/>
      <c r="B33" s="3"/>
      <c r="C33" s="6"/>
      <c r="D33" s="3"/>
      <c r="E33" s="6"/>
      <c r="F33" s="4"/>
      <c r="G33" s="5"/>
    </row>
    <row r="34" spans="1:7" ht="15" hidden="1">
      <c r="A34" s="8"/>
      <c r="B34" s="3"/>
      <c r="C34" s="6"/>
      <c r="D34" s="3"/>
      <c r="E34" s="6"/>
      <c r="F34" s="4"/>
      <c r="G34" s="5"/>
    </row>
    <row r="35" spans="1:7" ht="15" hidden="1">
      <c r="A35" s="8"/>
      <c r="B35" s="3"/>
      <c r="C35" s="6"/>
      <c r="D35" s="3"/>
      <c r="E35" s="6"/>
      <c r="F35" s="4"/>
      <c r="G35" s="5"/>
    </row>
    <row r="36" spans="1:7" ht="15" hidden="1">
      <c r="A36" s="8"/>
      <c r="B36" s="3"/>
      <c r="C36" s="2"/>
      <c r="D36" s="3"/>
      <c r="E36" s="6"/>
      <c r="F36" s="4"/>
      <c r="G36" s="5"/>
    </row>
    <row r="37" spans="1:7" ht="15" hidden="1">
      <c r="A37" s="8"/>
      <c r="B37" s="3"/>
      <c r="C37" s="2"/>
      <c r="D37" s="3"/>
      <c r="E37" s="2"/>
      <c r="F37" s="4"/>
      <c r="G37" s="5"/>
    </row>
    <row r="38" spans="1:7" ht="15" hidden="1">
      <c r="A38" s="8"/>
      <c r="B38" s="3"/>
      <c r="C38" s="6"/>
      <c r="D38" s="3"/>
      <c r="E38" s="2"/>
      <c r="F38" s="4"/>
      <c r="G38" s="5"/>
    </row>
    <row r="39" spans="1:7" ht="15" hidden="1">
      <c r="A39" s="8"/>
      <c r="B39" s="3"/>
      <c r="C39" s="6"/>
      <c r="D39" s="3"/>
      <c r="E39" s="2"/>
      <c r="F39" s="4"/>
      <c r="G39" s="5"/>
    </row>
    <row r="40" spans="1:7" ht="15" hidden="1">
      <c r="A40" s="8"/>
      <c r="B40" s="3"/>
      <c r="C40" s="6"/>
      <c r="D40" s="3"/>
      <c r="E40" s="6"/>
      <c r="F40" s="4"/>
      <c r="G40" s="5"/>
    </row>
    <row r="41" spans="1:7" ht="15" hidden="1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 hidden="1">
      <c r="A42" s="8"/>
      <c r="B42" s="2"/>
      <c r="C42" s="2" t="s">
        <v>11</v>
      </c>
      <c r="D42" s="3"/>
      <c r="E42" s="6"/>
      <c r="F42" s="4"/>
      <c r="G42" s="5"/>
    </row>
    <row r="43" spans="1:7" ht="15" hidden="1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 hidden="1">
      <c r="A44" s="3"/>
      <c r="B44" s="2"/>
      <c r="C44" s="2"/>
      <c r="D44" s="2"/>
    </row>
    <row r="45" spans="1:4" ht="15" hidden="1">
      <c r="A45" s="3" t="s">
        <v>12</v>
      </c>
      <c r="B45" s="2"/>
      <c r="C45" s="2"/>
      <c r="D45" s="2"/>
    </row>
    <row r="46" spans="1:3" ht="15" hidden="1">
      <c r="A46" s="3" t="s">
        <v>13</v>
      </c>
      <c r="B46" s="2"/>
      <c r="C46" s="2"/>
    </row>
    <row r="47" ht="15" hidden="1">
      <c r="A47" s="3" t="s">
        <v>14</v>
      </c>
    </row>
    <row r="48" ht="15" hidden="1">
      <c r="A48" s="3" t="s">
        <v>15</v>
      </c>
    </row>
    <row r="49" ht="15">
      <c r="A49" s="162" t="s">
        <v>309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&amp;LMarch 2001&amp;RIEEE P802.15 01/096r0</oddHeader>
    <oddFooter>&amp;LSubmission&amp;C&amp;P&amp;RIan Gifford, M/A-COM, Inc.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A1" sqref="A1"/>
    </sheetView>
  </sheetViews>
  <sheetFormatPr defaultColWidth="8.796875" defaultRowHeight="15"/>
  <cols>
    <col min="1" max="1" width="29.296875" style="0" bestFit="1" customWidth="1"/>
    <col min="2" max="2" width="11.69921875" style="0" bestFit="1" customWidth="1"/>
    <col min="3" max="3" width="5.796875" style="0" bestFit="1" customWidth="1"/>
    <col min="4" max="4" width="2.09765625" style="0" bestFit="1" customWidth="1"/>
    <col min="5" max="5" width="2.09765625" style="0" customWidth="1"/>
    <col min="6" max="7" width="2.09765625" style="0" bestFit="1" customWidth="1"/>
    <col min="8" max="8" width="28.19921875" style="97" bestFit="1" customWidth="1"/>
    <col min="9" max="14" width="2" style="0" bestFit="1" customWidth="1"/>
    <col min="15" max="15" width="2" style="36" bestFit="1" customWidth="1"/>
    <col min="16" max="16" width="28" style="0" bestFit="1" customWidth="1"/>
  </cols>
  <sheetData>
    <row r="1" spans="1:15" s="96" customFormat="1" ht="36">
      <c r="A1" s="106" t="s">
        <v>120</v>
      </c>
      <c r="B1" s="106" t="s">
        <v>121</v>
      </c>
      <c r="C1" s="107" t="s">
        <v>232</v>
      </c>
      <c r="D1" s="108" t="s">
        <v>142</v>
      </c>
      <c r="E1" s="108" t="s">
        <v>233</v>
      </c>
      <c r="F1" s="108" t="s">
        <v>167</v>
      </c>
      <c r="G1" s="108" t="s">
        <v>144</v>
      </c>
      <c r="H1" s="109" t="s">
        <v>145</v>
      </c>
      <c r="I1" s="110" t="s">
        <v>177</v>
      </c>
      <c r="J1" s="110" t="s">
        <v>178</v>
      </c>
      <c r="K1" s="111" t="s">
        <v>179</v>
      </c>
      <c r="L1" s="111" t="s">
        <v>180</v>
      </c>
      <c r="M1" s="111" t="s">
        <v>181</v>
      </c>
      <c r="N1" s="111" t="s">
        <v>182</v>
      </c>
      <c r="O1" s="112" t="s">
        <v>183</v>
      </c>
    </row>
    <row r="2" spans="1:15" s="96" customFormat="1" ht="9">
      <c r="A2" s="106" t="s">
        <v>186</v>
      </c>
      <c r="B2" s="106" t="s">
        <v>123</v>
      </c>
      <c r="C2" s="106"/>
      <c r="D2" s="108"/>
      <c r="E2" s="108"/>
      <c r="F2" s="108"/>
      <c r="G2" s="108"/>
      <c r="H2" s="109"/>
      <c r="I2" s="113"/>
      <c r="J2" s="113"/>
      <c r="K2" s="113"/>
      <c r="L2" s="113"/>
      <c r="M2" s="113"/>
      <c r="N2" s="113"/>
      <c r="O2" s="114" t="s">
        <v>187</v>
      </c>
    </row>
    <row r="3" spans="1:15" s="96" customFormat="1" ht="9">
      <c r="A3" s="115" t="s">
        <v>168</v>
      </c>
      <c r="B3" s="116" t="s">
        <v>122</v>
      </c>
      <c r="C3" s="116" t="s">
        <v>184</v>
      </c>
      <c r="D3" s="117" t="s">
        <v>143</v>
      </c>
      <c r="E3" s="117"/>
      <c r="F3" s="118"/>
      <c r="G3" s="118"/>
      <c r="H3" s="119" t="s">
        <v>169</v>
      </c>
      <c r="I3" s="113"/>
      <c r="J3" s="113"/>
      <c r="K3" s="113"/>
      <c r="L3" s="113"/>
      <c r="M3" s="113"/>
      <c r="N3" s="113"/>
      <c r="O3" s="114" t="s">
        <v>187</v>
      </c>
    </row>
    <row r="4" spans="1:15" s="96" customFormat="1" ht="9">
      <c r="A4" s="115" t="s">
        <v>170</v>
      </c>
      <c r="B4" s="116" t="s">
        <v>123</v>
      </c>
      <c r="C4" s="116" t="s">
        <v>184</v>
      </c>
      <c r="D4" s="117" t="s">
        <v>143</v>
      </c>
      <c r="E4" s="117"/>
      <c r="F4" s="118"/>
      <c r="G4" s="118"/>
      <c r="H4" s="120"/>
      <c r="I4" s="113"/>
      <c r="J4" s="113"/>
      <c r="K4" s="113"/>
      <c r="L4" s="113"/>
      <c r="M4" s="113"/>
      <c r="N4" s="113"/>
      <c r="O4" s="114" t="s">
        <v>187</v>
      </c>
    </row>
    <row r="5" spans="1:15" s="96" customFormat="1" ht="9">
      <c r="A5" s="115" t="s">
        <v>125</v>
      </c>
      <c r="B5" s="116" t="s">
        <v>122</v>
      </c>
      <c r="C5" s="116" t="s">
        <v>184</v>
      </c>
      <c r="D5" s="117" t="s">
        <v>143</v>
      </c>
      <c r="E5" s="117"/>
      <c r="F5" s="118"/>
      <c r="G5" s="118"/>
      <c r="H5" s="119" t="s">
        <v>169</v>
      </c>
      <c r="I5" s="113"/>
      <c r="J5" s="113"/>
      <c r="K5" s="113"/>
      <c r="L5" s="113"/>
      <c r="M5" s="113"/>
      <c r="N5" s="113"/>
      <c r="O5" s="114" t="s">
        <v>187</v>
      </c>
    </row>
    <row r="6" spans="1:15" s="96" customFormat="1" ht="9">
      <c r="A6" s="115" t="s">
        <v>126</v>
      </c>
      <c r="B6" s="116" t="s">
        <v>122</v>
      </c>
      <c r="C6" s="116" t="s">
        <v>184</v>
      </c>
      <c r="D6" s="117" t="s">
        <v>143</v>
      </c>
      <c r="E6" s="117"/>
      <c r="F6" s="118"/>
      <c r="G6" s="118"/>
      <c r="H6" s="119" t="s">
        <v>169</v>
      </c>
      <c r="I6" s="113"/>
      <c r="J6" s="113"/>
      <c r="K6" s="113"/>
      <c r="L6" s="113"/>
      <c r="M6" s="113"/>
      <c r="N6" s="113"/>
      <c r="O6" s="114" t="s">
        <v>187</v>
      </c>
    </row>
    <row r="7" spans="1:15" s="96" customFormat="1" ht="9">
      <c r="A7" s="115" t="s">
        <v>127</v>
      </c>
      <c r="B7" s="116" t="s">
        <v>122</v>
      </c>
      <c r="C7" s="116" t="s">
        <v>184</v>
      </c>
      <c r="D7" s="117" t="s">
        <v>143</v>
      </c>
      <c r="E7" s="117"/>
      <c r="F7" s="118"/>
      <c r="G7" s="118"/>
      <c r="H7" s="119" t="s">
        <v>169</v>
      </c>
      <c r="I7" s="113"/>
      <c r="J7" s="113"/>
      <c r="K7" s="113"/>
      <c r="L7" s="113"/>
      <c r="M7" s="113"/>
      <c r="N7" s="113"/>
      <c r="O7" s="114" t="s">
        <v>187</v>
      </c>
    </row>
    <row r="8" spans="1:15" s="96" customFormat="1" ht="9">
      <c r="A8" s="115" t="s">
        <v>128</v>
      </c>
      <c r="B8" s="116" t="s">
        <v>122</v>
      </c>
      <c r="C8" s="116" t="s">
        <v>184</v>
      </c>
      <c r="D8" s="117" t="s">
        <v>143</v>
      </c>
      <c r="E8" s="117"/>
      <c r="F8" s="118"/>
      <c r="G8" s="118"/>
      <c r="H8" s="119" t="s">
        <v>169</v>
      </c>
      <c r="I8" s="113"/>
      <c r="J8" s="113"/>
      <c r="K8" s="113"/>
      <c r="L8" s="113"/>
      <c r="M8" s="113"/>
      <c r="N8" s="113"/>
      <c r="O8" s="114" t="s">
        <v>187</v>
      </c>
    </row>
    <row r="9" spans="1:15" s="96" customFormat="1" ht="9">
      <c r="A9" s="115" t="s">
        <v>124</v>
      </c>
      <c r="B9" s="116" t="s">
        <v>122</v>
      </c>
      <c r="C9" s="116" t="s">
        <v>184</v>
      </c>
      <c r="D9" s="117" t="s">
        <v>143</v>
      </c>
      <c r="E9" s="117"/>
      <c r="F9" s="118"/>
      <c r="G9" s="118"/>
      <c r="H9" s="119" t="s">
        <v>169</v>
      </c>
      <c r="I9" s="113"/>
      <c r="J9" s="113"/>
      <c r="K9" s="113"/>
      <c r="L9" s="113"/>
      <c r="M9" s="113"/>
      <c r="N9" s="113"/>
      <c r="O9" s="114" t="s">
        <v>187</v>
      </c>
    </row>
    <row r="10" spans="1:15" s="96" customFormat="1" ht="9">
      <c r="A10" s="115" t="s">
        <v>130</v>
      </c>
      <c r="B10" s="116" t="s">
        <v>231</v>
      </c>
      <c r="C10" s="116"/>
      <c r="D10" s="117" t="s">
        <v>143</v>
      </c>
      <c r="E10" s="117"/>
      <c r="F10" s="117"/>
      <c r="G10" s="118"/>
      <c r="H10" s="119" t="s">
        <v>230</v>
      </c>
      <c r="I10" s="113"/>
      <c r="J10" s="113"/>
      <c r="K10" s="114" t="s">
        <v>187</v>
      </c>
      <c r="L10" s="114" t="s">
        <v>187</v>
      </c>
      <c r="M10" s="114" t="s">
        <v>187</v>
      </c>
      <c r="N10" s="114" t="s">
        <v>187</v>
      </c>
      <c r="O10" s="114" t="s">
        <v>187</v>
      </c>
    </row>
    <row r="11" spans="1:15" s="96" customFormat="1" ht="9">
      <c r="A11" s="115" t="s">
        <v>132</v>
      </c>
      <c r="B11" s="116" t="s">
        <v>131</v>
      </c>
      <c r="C11" s="116"/>
      <c r="D11" s="117" t="s">
        <v>143</v>
      </c>
      <c r="E11" s="117"/>
      <c r="F11" s="117"/>
      <c r="G11" s="118"/>
      <c r="H11" s="119" t="s">
        <v>171</v>
      </c>
      <c r="I11" s="113"/>
      <c r="J11" s="113"/>
      <c r="K11" s="114" t="s">
        <v>187</v>
      </c>
      <c r="L11" s="114" t="s">
        <v>187</v>
      </c>
      <c r="M11" s="114" t="s">
        <v>187</v>
      </c>
      <c r="N11" s="114" t="s">
        <v>187</v>
      </c>
      <c r="O11" s="114" t="s">
        <v>187</v>
      </c>
    </row>
    <row r="12" spans="1:15" s="96" customFormat="1" ht="9">
      <c r="A12" s="115" t="s">
        <v>133</v>
      </c>
      <c r="B12" s="116" t="s">
        <v>131</v>
      </c>
      <c r="C12" s="116" t="s">
        <v>184</v>
      </c>
      <c r="D12" s="117" t="s">
        <v>143</v>
      </c>
      <c r="E12" s="117"/>
      <c r="F12" s="117"/>
      <c r="G12" s="118"/>
      <c r="H12" s="119" t="s">
        <v>171</v>
      </c>
      <c r="I12" s="113"/>
      <c r="J12" s="113"/>
      <c r="K12" s="114" t="s">
        <v>187</v>
      </c>
      <c r="L12" s="114" t="s">
        <v>187</v>
      </c>
      <c r="M12" s="114" t="s">
        <v>187</v>
      </c>
      <c r="N12" s="114" t="s">
        <v>187</v>
      </c>
      <c r="O12" s="114" t="s">
        <v>187</v>
      </c>
    </row>
    <row r="13" spans="1:15" s="96" customFormat="1" ht="9">
      <c r="A13" s="115" t="s">
        <v>134</v>
      </c>
      <c r="B13" s="116" t="s">
        <v>123</v>
      </c>
      <c r="C13" s="116"/>
      <c r="D13" s="117" t="s">
        <v>143</v>
      </c>
      <c r="E13" s="117"/>
      <c r="F13" s="117"/>
      <c r="G13" s="118"/>
      <c r="H13" s="119" t="s">
        <v>171</v>
      </c>
      <c r="I13" s="113"/>
      <c r="J13" s="113"/>
      <c r="K13" s="114" t="s">
        <v>187</v>
      </c>
      <c r="L13" s="114" t="s">
        <v>187</v>
      </c>
      <c r="M13" s="114" t="s">
        <v>187</v>
      </c>
      <c r="N13" s="114" t="s">
        <v>187</v>
      </c>
      <c r="O13" s="114" t="s">
        <v>187</v>
      </c>
    </row>
    <row r="14" spans="1:15" s="96" customFormat="1" ht="9">
      <c r="A14" s="115" t="s">
        <v>135</v>
      </c>
      <c r="B14" s="116" t="s">
        <v>123</v>
      </c>
      <c r="C14" s="116"/>
      <c r="D14" s="117" t="s">
        <v>143</v>
      </c>
      <c r="E14" s="117"/>
      <c r="F14" s="117"/>
      <c r="G14" s="118"/>
      <c r="H14" s="119" t="s">
        <v>171</v>
      </c>
      <c r="I14" s="113"/>
      <c r="J14" s="113"/>
      <c r="K14" s="114" t="s">
        <v>187</v>
      </c>
      <c r="L14" s="114" t="s">
        <v>187</v>
      </c>
      <c r="M14" s="114" t="s">
        <v>187</v>
      </c>
      <c r="N14" s="114" t="s">
        <v>187</v>
      </c>
      <c r="O14" s="114" t="s">
        <v>187</v>
      </c>
    </row>
    <row r="15" spans="1:15" s="96" customFormat="1" ht="9">
      <c r="A15" s="115" t="s">
        <v>136</v>
      </c>
      <c r="B15" s="116" t="s">
        <v>123</v>
      </c>
      <c r="C15" s="116"/>
      <c r="D15" s="117" t="s">
        <v>143</v>
      </c>
      <c r="E15" s="117"/>
      <c r="F15" s="118"/>
      <c r="G15" s="118"/>
      <c r="H15" s="119" t="s">
        <v>171</v>
      </c>
      <c r="I15" s="113"/>
      <c r="J15" s="113"/>
      <c r="K15" s="113"/>
      <c r="L15" s="113"/>
      <c r="M15" s="113"/>
      <c r="N15" s="113"/>
      <c r="O15" s="114" t="s">
        <v>187</v>
      </c>
    </row>
    <row r="16" spans="1:15" s="96" customFormat="1" ht="9">
      <c r="A16" s="115" t="s">
        <v>137</v>
      </c>
      <c r="B16" s="116" t="s">
        <v>129</v>
      </c>
      <c r="C16" s="116"/>
      <c r="D16" s="117" t="s">
        <v>143</v>
      </c>
      <c r="E16" s="117"/>
      <c r="F16" s="117"/>
      <c r="G16" s="118"/>
      <c r="H16" s="119" t="s">
        <v>172</v>
      </c>
      <c r="I16" s="113"/>
      <c r="J16" s="113"/>
      <c r="K16" s="114" t="s">
        <v>187</v>
      </c>
      <c r="L16" s="114" t="s">
        <v>187</v>
      </c>
      <c r="M16" s="114" t="s">
        <v>187</v>
      </c>
      <c r="N16" s="114" t="s">
        <v>187</v>
      </c>
      <c r="O16" s="114" t="s">
        <v>187</v>
      </c>
    </row>
    <row r="17" spans="1:15" s="96" customFormat="1" ht="9">
      <c r="A17" s="115" t="s">
        <v>138</v>
      </c>
      <c r="B17" s="116" t="s">
        <v>173</v>
      </c>
      <c r="C17" s="121"/>
      <c r="D17" s="118"/>
      <c r="E17" s="118"/>
      <c r="F17" s="117" t="s">
        <v>143</v>
      </c>
      <c r="G17" s="118"/>
      <c r="H17" s="119" t="s">
        <v>185</v>
      </c>
      <c r="I17" s="113"/>
      <c r="J17" s="113"/>
      <c r="K17" s="114" t="s">
        <v>187</v>
      </c>
      <c r="L17" s="114" t="s">
        <v>187</v>
      </c>
      <c r="M17" s="114" t="s">
        <v>187</v>
      </c>
      <c r="N17" s="114" t="s">
        <v>187</v>
      </c>
      <c r="O17" s="114" t="s">
        <v>187</v>
      </c>
    </row>
    <row r="18" spans="1:15" s="96" customFormat="1" ht="9">
      <c r="A18" s="115" t="s">
        <v>174</v>
      </c>
      <c r="B18" s="116" t="s">
        <v>234</v>
      </c>
      <c r="C18" s="116" t="s">
        <v>184</v>
      </c>
      <c r="D18" s="118"/>
      <c r="E18" s="117" t="s">
        <v>143</v>
      </c>
      <c r="F18" s="118"/>
      <c r="G18" s="117" t="s">
        <v>143</v>
      </c>
      <c r="H18" s="129" t="s">
        <v>229</v>
      </c>
      <c r="I18" s="113"/>
      <c r="J18" s="113"/>
      <c r="K18" s="114" t="s">
        <v>187</v>
      </c>
      <c r="L18" s="114" t="s">
        <v>187</v>
      </c>
      <c r="M18" s="114" t="s">
        <v>187</v>
      </c>
      <c r="N18" s="114" t="s">
        <v>187</v>
      </c>
      <c r="O18" s="122" t="s">
        <v>143</v>
      </c>
    </row>
    <row r="19" spans="1:15" s="96" customFormat="1" ht="9">
      <c r="A19" s="115" t="s">
        <v>139</v>
      </c>
      <c r="B19" s="116" t="s">
        <v>123</v>
      </c>
      <c r="C19" s="121"/>
      <c r="D19" s="117" t="s">
        <v>143</v>
      </c>
      <c r="E19" s="117"/>
      <c r="F19" s="118"/>
      <c r="G19" s="118"/>
      <c r="H19" s="119" t="s">
        <v>175</v>
      </c>
      <c r="I19" s="113"/>
      <c r="J19" s="113"/>
      <c r="K19" s="113"/>
      <c r="L19" s="113"/>
      <c r="M19" s="113"/>
      <c r="N19" s="113"/>
      <c r="O19" s="114" t="s">
        <v>187</v>
      </c>
    </row>
    <row r="20" spans="1:15" s="96" customFormat="1" ht="9">
      <c r="A20" s="115" t="s">
        <v>140</v>
      </c>
      <c r="B20" s="116" t="s">
        <v>123</v>
      </c>
      <c r="C20" s="121"/>
      <c r="D20" s="117" t="s">
        <v>143</v>
      </c>
      <c r="E20" s="117"/>
      <c r="F20" s="118"/>
      <c r="G20" s="118"/>
      <c r="H20" s="119" t="s">
        <v>175</v>
      </c>
      <c r="I20" s="113"/>
      <c r="J20" s="113"/>
      <c r="K20" s="113"/>
      <c r="L20" s="113"/>
      <c r="M20" s="113"/>
      <c r="N20" s="113"/>
      <c r="O20" s="114" t="s">
        <v>187</v>
      </c>
    </row>
    <row r="21" spans="1:15" s="96" customFormat="1" ht="9">
      <c r="A21" s="115" t="s">
        <v>226</v>
      </c>
      <c r="B21" s="116" t="s">
        <v>123</v>
      </c>
      <c r="C21" s="121"/>
      <c r="D21" s="117" t="s">
        <v>143</v>
      </c>
      <c r="E21" s="117"/>
      <c r="F21" s="118"/>
      <c r="G21" s="118"/>
      <c r="H21" s="119" t="s">
        <v>175</v>
      </c>
      <c r="I21" s="113"/>
      <c r="J21" s="113"/>
      <c r="K21" s="113"/>
      <c r="L21" s="113"/>
      <c r="M21" s="113"/>
      <c r="N21" s="113"/>
      <c r="O21" s="114" t="s">
        <v>187</v>
      </c>
    </row>
    <row r="22" spans="1:15" s="96" customFormat="1" ht="9">
      <c r="A22" s="115" t="s">
        <v>227</v>
      </c>
      <c r="B22" s="116" t="s">
        <v>123</v>
      </c>
      <c r="C22" s="121"/>
      <c r="D22" s="117" t="s">
        <v>143</v>
      </c>
      <c r="E22" s="117"/>
      <c r="F22" s="118"/>
      <c r="G22" s="118"/>
      <c r="H22" s="119" t="s">
        <v>175</v>
      </c>
      <c r="I22" s="113"/>
      <c r="J22" s="113"/>
      <c r="K22" s="113"/>
      <c r="L22" s="113"/>
      <c r="M22" s="113"/>
      <c r="N22" s="113"/>
      <c r="O22" s="114" t="s">
        <v>187</v>
      </c>
    </row>
    <row r="23" spans="1:15" s="96" customFormat="1" ht="9">
      <c r="A23" s="115" t="s">
        <v>141</v>
      </c>
      <c r="B23" s="116" t="s">
        <v>123</v>
      </c>
      <c r="C23" s="121"/>
      <c r="D23" s="117" t="s">
        <v>143</v>
      </c>
      <c r="E23" s="117"/>
      <c r="F23" s="118"/>
      <c r="G23" s="118"/>
      <c r="H23" s="119" t="s">
        <v>175</v>
      </c>
      <c r="I23" s="113"/>
      <c r="J23" s="113"/>
      <c r="K23" s="113"/>
      <c r="L23" s="113"/>
      <c r="M23" s="113"/>
      <c r="N23" s="113"/>
      <c r="O23" s="114" t="s">
        <v>187</v>
      </c>
    </row>
    <row r="24" spans="1:15" s="96" customFormat="1" ht="9">
      <c r="A24" s="115" t="s">
        <v>228</v>
      </c>
      <c r="B24" s="116" t="s">
        <v>123</v>
      </c>
      <c r="C24" s="116" t="s">
        <v>184</v>
      </c>
      <c r="D24" s="117" t="s">
        <v>143</v>
      </c>
      <c r="E24" s="117"/>
      <c r="F24" s="118"/>
      <c r="G24" s="118"/>
      <c r="H24" s="119" t="s">
        <v>176</v>
      </c>
      <c r="I24" s="113"/>
      <c r="J24" s="113"/>
      <c r="K24" s="113"/>
      <c r="L24" s="113"/>
      <c r="M24" s="113"/>
      <c r="N24" s="113"/>
      <c r="O24" s="114" t="s">
        <v>187</v>
      </c>
    </row>
    <row r="26" spans="15:16" ht="9" customHeight="1">
      <c r="O26" s="98"/>
      <c r="P26" s="99" t="s">
        <v>188</v>
      </c>
    </row>
    <row r="27" spans="15:16" ht="9" customHeight="1">
      <c r="O27" s="100" t="s">
        <v>187</v>
      </c>
      <c r="P27" s="99" t="s">
        <v>189</v>
      </c>
    </row>
    <row r="28" spans="15:16" ht="9" customHeight="1">
      <c r="O28" s="101" t="s">
        <v>143</v>
      </c>
      <c r="P28" s="99" t="s">
        <v>190</v>
      </c>
    </row>
    <row r="29" spans="15:16" ht="9" customHeight="1">
      <c r="O29" s="102" t="s">
        <v>196</v>
      </c>
      <c r="P29" s="103" t="s">
        <v>191</v>
      </c>
    </row>
    <row r="30" spans="15:16" ht="9" customHeight="1">
      <c r="O30" s="104" t="s">
        <v>194</v>
      </c>
      <c r="P30" s="103" t="s">
        <v>192</v>
      </c>
    </row>
    <row r="31" spans="15:16" ht="9" customHeight="1">
      <c r="O31" s="105" t="s">
        <v>195</v>
      </c>
      <c r="P31" s="103" t="s">
        <v>193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"/>
    </sheetView>
  </sheetViews>
  <sheetFormatPr defaultColWidth="8.796875" defaultRowHeight="15"/>
  <cols>
    <col min="1" max="1" width="29.296875" style="134" customWidth="1"/>
    <col min="2" max="2" width="11.69921875" style="134" hidden="1" customWidth="1"/>
    <col min="3" max="3" width="5.796875" style="134" hidden="1" customWidth="1"/>
    <col min="4" max="7" width="2.09765625" style="134" hidden="1" customWidth="1"/>
    <col min="8" max="8" width="28.19921875" style="135" hidden="1" customWidth="1"/>
    <col min="9" max="14" width="2" style="134" hidden="1" customWidth="1"/>
    <col min="15" max="15" width="2" style="136" hidden="1" customWidth="1"/>
    <col min="16" max="16" width="28" style="134" hidden="1" customWidth="1"/>
    <col min="17" max="17" width="5.19921875" style="136" customWidth="1"/>
    <col min="18" max="18" width="5.796875" style="136" customWidth="1"/>
    <col min="19" max="19" width="6.19921875" style="136" customWidth="1"/>
    <col min="20" max="16384" width="8.8984375" style="134" customWidth="1"/>
  </cols>
  <sheetData>
    <row r="1" spans="1:19" s="96" customFormat="1" ht="36">
      <c r="A1" s="106" t="s">
        <v>120</v>
      </c>
      <c r="B1" s="106" t="s">
        <v>121</v>
      </c>
      <c r="C1" s="107" t="s">
        <v>232</v>
      </c>
      <c r="D1" s="108" t="s">
        <v>142</v>
      </c>
      <c r="E1" s="108" t="s">
        <v>233</v>
      </c>
      <c r="F1" s="108" t="s">
        <v>167</v>
      </c>
      <c r="G1" s="108" t="s">
        <v>144</v>
      </c>
      <c r="H1" s="109" t="s">
        <v>145</v>
      </c>
      <c r="I1" s="110" t="s">
        <v>177</v>
      </c>
      <c r="J1" s="110" t="s">
        <v>178</v>
      </c>
      <c r="K1" s="111" t="s">
        <v>179</v>
      </c>
      <c r="L1" s="111" t="s">
        <v>180</v>
      </c>
      <c r="M1" s="111" t="s">
        <v>181</v>
      </c>
      <c r="N1" s="111" t="s">
        <v>182</v>
      </c>
      <c r="O1" s="112" t="s">
        <v>183</v>
      </c>
      <c r="Q1" s="130" t="s">
        <v>236</v>
      </c>
      <c r="R1" s="130" t="s">
        <v>237</v>
      </c>
      <c r="S1" s="130" t="s">
        <v>238</v>
      </c>
    </row>
    <row r="2" spans="1:19" s="96" customFormat="1" ht="9">
      <c r="A2" s="106" t="s">
        <v>186</v>
      </c>
      <c r="B2" s="106" t="s">
        <v>123</v>
      </c>
      <c r="C2" s="106"/>
      <c r="D2" s="108"/>
      <c r="E2" s="108"/>
      <c r="F2" s="108"/>
      <c r="G2" s="108"/>
      <c r="H2" s="109"/>
      <c r="I2" s="113"/>
      <c r="J2" s="113"/>
      <c r="K2" s="113"/>
      <c r="L2" s="113"/>
      <c r="M2" s="113"/>
      <c r="N2" s="113"/>
      <c r="O2" s="114" t="s">
        <v>187</v>
      </c>
      <c r="Q2" s="131"/>
      <c r="R2" s="131"/>
      <c r="S2" s="131"/>
    </row>
    <row r="3" spans="1:19" s="96" customFormat="1" ht="9">
      <c r="A3" s="115" t="s">
        <v>168</v>
      </c>
      <c r="B3" s="116" t="s">
        <v>122</v>
      </c>
      <c r="C3" s="116" t="s">
        <v>184</v>
      </c>
      <c r="D3" s="117" t="s">
        <v>143</v>
      </c>
      <c r="E3" s="117"/>
      <c r="F3" s="118"/>
      <c r="G3" s="118"/>
      <c r="H3" s="119" t="s">
        <v>169</v>
      </c>
      <c r="I3" s="113"/>
      <c r="J3" s="113"/>
      <c r="K3" s="113"/>
      <c r="L3" s="113"/>
      <c r="M3" s="113"/>
      <c r="N3" s="113"/>
      <c r="O3" s="114" t="s">
        <v>187</v>
      </c>
      <c r="Q3" s="131">
        <v>11</v>
      </c>
      <c r="R3" s="131">
        <v>0</v>
      </c>
      <c r="S3" s="131">
        <v>1</v>
      </c>
    </row>
    <row r="4" spans="1:19" s="96" customFormat="1" ht="9">
      <c r="A4" s="115" t="s">
        <v>170</v>
      </c>
      <c r="B4" s="116" t="s">
        <v>123</v>
      </c>
      <c r="C4" s="116" t="s">
        <v>184</v>
      </c>
      <c r="D4" s="117" t="s">
        <v>143</v>
      </c>
      <c r="E4" s="117"/>
      <c r="F4" s="118"/>
      <c r="G4" s="118"/>
      <c r="H4" s="120"/>
      <c r="I4" s="113"/>
      <c r="J4" s="113"/>
      <c r="K4" s="113"/>
      <c r="L4" s="113"/>
      <c r="M4" s="113"/>
      <c r="N4" s="113"/>
      <c r="O4" s="114" t="s">
        <v>187</v>
      </c>
      <c r="Q4" s="131"/>
      <c r="R4" s="131"/>
      <c r="S4" s="131"/>
    </row>
    <row r="5" spans="1:19" s="96" customFormat="1" ht="9">
      <c r="A5" s="115" t="s">
        <v>125</v>
      </c>
      <c r="B5" s="116" t="s">
        <v>122</v>
      </c>
      <c r="C5" s="116" t="s">
        <v>184</v>
      </c>
      <c r="D5" s="117" t="s">
        <v>143</v>
      </c>
      <c r="E5" s="117"/>
      <c r="F5" s="118"/>
      <c r="G5" s="118"/>
      <c r="H5" s="119" t="s">
        <v>169</v>
      </c>
      <c r="I5" s="113"/>
      <c r="J5" s="113"/>
      <c r="K5" s="113"/>
      <c r="L5" s="113"/>
      <c r="M5" s="113"/>
      <c r="N5" s="113"/>
      <c r="O5" s="114" t="s">
        <v>187</v>
      </c>
      <c r="Q5" s="131">
        <v>2</v>
      </c>
      <c r="R5" s="131">
        <v>0</v>
      </c>
      <c r="S5" s="131">
        <v>0</v>
      </c>
    </row>
    <row r="6" spans="1:19" s="96" customFormat="1" ht="9">
      <c r="A6" s="115" t="s">
        <v>126</v>
      </c>
      <c r="B6" s="116" t="s">
        <v>122</v>
      </c>
      <c r="C6" s="116" t="s">
        <v>184</v>
      </c>
      <c r="D6" s="117" t="s">
        <v>143</v>
      </c>
      <c r="E6" s="117"/>
      <c r="F6" s="118"/>
      <c r="G6" s="118"/>
      <c r="H6" s="119" t="s">
        <v>169</v>
      </c>
      <c r="I6" s="113"/>
      <c r="J6" s="113"/>
      <c r="K6" s="113"/>
      <c r="L6" s="113"/>
      <c r="M6" s="113"/>
      <c r="N6" s="113"/>
      <c r="O6" s="114" t="s">
        <v>187</v>
      </c>
      <c r="Q6" s="131">
        <v>2</v>
      </c>
      <c r="R6" s="131">
        <v>0</v>
      </c>
      <c r="S6" s="131">
        <v>0</v>
      </c>
    </row>
    <row r="7" spans="1:19" s="96" customFormat="1" ht="9">
      <c r="A7" s="115" t="s">
        <v>127</v>
      </c>
      <c r="B7" s="116" t="s">
        <v>122</v>
      </c>
      <c r="C7" s="116" t="s">
        <v>184</v>
      </c>
      <c r="D7" s="117" t="s">
        <v>143</v>
      </c>
      <c r="E7" s="117"/>
      <c r="F7" s="118"/>
      <c r="G7" s="118"/>
      <c r="H7" s="119" t="s">
        <v>169</v>
      </c>
      <c r="I7" s="113"/>
      <c r="J7" s="113"/>
      <c r="K7" s="113"/>
      <c r="L7" s="113"/>
      <c r="M7" s="113"/>
      <c r="N7" s="113"/>
      <c r="O7" s="114" t="s">
        <v>187</v>
      </c>
      <c r="Q7" s="131">
        <v>4</v>
      </c>
      <c r="R7" s="131">
        <v>0</v>
      </c>
      <c r="S7" s="131">
        <v>0</v>
      </c>
    </row>
    <row r="8" spans="1:19" s="96" customFormat="1" ht="9">
      <c r="A8" s="115" t="s">
        <v>128</v>
      </c>
      <c r="B8" s="116" t="s">
        <v>122</v>
      </c>
      <c r="C8" s="116" t="s">
        <v>184</v>
      </c>
      <c r="D8" s="117" t="s">
        <v>143</v>
      </c>
      <c r="E8" s="117"/>
      <c r="F8" s="118"/>
      <c r="G8" s="118"/>
      <c r="H8" s="119" t="s">
        <v>169</v>
      </c>
      <c r="I8" s="113"/>
      <c r="J8" s="113"/>
      <c r="K8" s="113"/>
      <c r="L8" s="113"/>
      <c r="M8" s="113"/>
      <c r="N8" s="113"/>
      <c r="O8" s="114" t="s">
        <v>187</v>
      </c>
      <c r="Q8" s="131">
        <v>6</v>
      </c>
      <c r="R8" s="131">
        <v>0</v>
      </c>
      <c r="S8" s="131">
        <v>0</v>
      </c>
    </row>
    <row r="9" spans="1:19" s="96" customFormat="1" ht="9">
      <c r="A9" s="115" t="s">
        <v>124</v>
      </c>
      <c r="B9" s="116" t="s">
        <v>122</v>
      </c>
      <c r="C9" s="116" t="s">
        <v>184</v>
      </c>
      <c r="D9" s="117" t="s">
        <v>143</v>
      </c>
      <c r="E9" s="117"/>
      <c r="F9" s="118"/>
      <c r="G9" s="118"/>
      <c r="H9" s="119" t="s">
        <v>169</v>
      </c>
      <c r="I9" s="113"/>
      <c r="J9" s="113"/>
      <c r="K9" s="113"/>
      <c r="L9" s="113"/>
      <c r="M9" s="113"/>
      <c r="N9" s="113"/>
      <c r="O9" s="114" t="s">
        <v>187</v>
      </c>
      <c r="Q9" s="131">
        <v>6</v>
      </c>
      <c r="R9" s="131">
        <v>1</v>
      </c>
      <c r="S9" s="131">
        <v>2</v>
      </c>
    </row>
    <row r="10" spans="1:19" s="96" customFormat="1" ht="9">
      <c r="A10" s="115" t="s">
        <v>130</v>
      </c>
      <c r="B10" s="116" t="s">
        <v>231</v>
      </c>
      <c r="C10" s="116"/>
      <c r="D10" s="117" t="s">
        <v>143</v>
      </c>
      <c r="E10" s="117"/>
      <c r="F10" s="117"/>
      <c r="G10" s="118"/>
      <c r="H10" s="119" t="s">
        <v>230</v>
      </c>
      <c r="I10" s="113"/>
      <c r="J10" s="113"/>
      <c r="K10" s="114" t="s">
        <v>187</v>
      </c>
      <c r="L10" s="114" t="s">
        <v>187</v>
      </c>
      <c r="M10" s="114" t="s">
        <v>187</v>
      </c>
      <c r="N10" s="114" t="s">
        <v>187</v>
      </c>
      <c r="O10" s="114" t="s">
        <v>187</v>
      </c>
      <c r="Q10" s="131">
        <v>8</v>
      </c>
      <c r="R10" s="131">
        <v>0</v>
      </c>
      <c r="S10" s="132" t="s">
        <v>239</v>
      </c>
    </row>
    <row r="11" spans="1:19" s="96" customFormat="1" ht="9">
      <c r="A11" s="115" t="s">
        <v>132</v>
      </c>
      <c r="B11" s="116" t="s">
        <v>131</v>
      </c>
      <c r="C11" s="116"/>
      <c r="D11" s="117" t="s">
        <v>143</v>
      </c>
      <c r="E11" s="117"/>
      <c r="F11" s="117"/>
      <c r="G11" s="118"/>
      <c r="H11" s="119" t="s">
        <v>171</v>
      </c>
      <c r="I11" s="113"/>
      <c r="J11" s="113"/>
      <c r="K11" s="114" t="s">
        <v>187</v>
      </c>
      <c r="L11" s="114" t="s">
        <v>187</v>
      </c>
      <c r="M11" s="114" t="s">
        <v>187</v>
      </c>
      <c r="N11" s="114" t="s">
        <v>187</v>
      </c>
      <c r="O11" s="114" t="s">
        <v>187</v>
      </c>
      <c r="Q11" s="131">
        <v>12</v>
      </c>
      <c r="R11" s="132" t="s">
        <v>240</v>
      </c>
      <c r="S11" s="132" t="s">
        <v>241</v>
      </c>
    </row>
    <row r="12" spans="1:19" s="96" customFormat="1" ht="9">
      <c r="A12" s="115" t="s">
        <v>133</v>
      </c>
      <c r="B12" s="116" t="s">
        <v>131</v>
      </c>
      <c r="C12" s="116" t="s">
        <v>184</v>
      </c>
      <c r="D12" s="117" t="s">
        <v>143</v>
      </c>
      <c r="E12" s="117"/>
      <c r="F12" s="117"/>
      <c r="G12" s="118"/>
      <c r="H12" s="119" t="s">
        <v>171</v>
      </c>
      <c r="I12" s="113"/>
      <c r="J12" s="113"/>
      <c r="K12" s="114" t="s">
        <v>187</v>
      </c>
      <c r="L12" s="114" t="s">
        <v>187</v>
      </c>
      <c r="M12" s="114" t="s">
        <v>187</v>
      </c>
      <c r="N12" s="114" t="s">
        <v>187</v>
      </c>
      <c r="O12" s="114" t="s">
        <v>187</v>
      </c>
      <c r="Q12" s="131">
        <v>110</v>
      </c>
      <c r="R12" s="133" t="s">
        <v>242</v>
      </c>
      <c r="S12" s="132" t="s">
        <v>243</v>
      </c>
    </row>
    <row r="13" spans="1:19" s="96" customFormat="1" ht="9">
      <c r="A13" s="115" t="s">
        <v>134</v>
      </c>
      <c r="B13" s="116" t="s">
        <v>123</v>
      </c>
      <c r="C13" s="116"/>
      <c r="D13" s="117" t="s">
        <v>143</v>
      </c>
      <c r="E13" s="117"/>
      <c r="F13" s="117"/>
      <c r="G13" s="118"/>
      <c r="H13" s="119" t="s">
        <v>171</v>
      </c>
      <c r="I13" s="113"/>
      <c r="J13" s="113"/>
      <c r="K13" s="114" t="s">
        <v>187</v>
      </c>
      <c r="L13" s="114" t="s">
        <v>187</v>
      </c>
      <c r="M13" s="114" t="s">
        <v>187</v>
      </c>
      <c r="N13" s="114" t="s">
        <v>187</v>
      </c>
      <c r="O13" s="114" t="s">
        <v>187</v>
      </c>
      <c r="Q13" s="131">
        <v>50</v>
      </c>
      <c r="R13" s="132" t="s">
        <v>244</v>
      </c>
      <c r="S13" s="132" t="s">
        <v>245</v>
      </c>
    </row>
    <row r="14" spans="1:19" s="96" customFormat="1" ht="9">
      <c r="A14" s="115" t="s">
        <v>135</v>
      </c>
      <c r="B14" s="116" t="s">
        <v>123</v>
      </c>
      <c r="C14" s="116"/>
      <c r="D14" s="117" t="s">
        <v>143</v>
      </c>
      <c r="E14" s="117"/>
      <c r="F14" s="117"/>
      <c r="G14" s="118"/>
      <c r="H14" s="119" t="s">
        <v>171</v>
      </c>
      <c r="I14" s="113"/>
      <c r="J14" s="113"/>
      <c r="K14" s="114" t="s">
        <v>187</v>
      </c>
      <c r="L14" s="114" t="s">
        <v>187</v>
      </c>
      <c r="M14" s="114" t="s">
        <v>187</v>
      </c>
      <c r="N14" s="114" t="s">
        <v>187</v>
      </c>
      <c r="O14" s="114" t="s">
        <v>187</v>
      </c>
      <c r="Q14" s="131">
        <v>62</v>
      </c>
      <c r="R14" s="132" t="s">
        <v>246</v>
      </c>
      <c r="S14" s="132" t="s">
        <v>247</v>
      </c>
    </row>
    <row r="15" spans="1:19" s="96" customFormat="1" ht="9">
      <c r="A15" s="115" t="s">
        <v>136</v>
      </c>
      <c r="B15" s="116" t="s">
        <v>123</v>
      </c>
      <c r="C15" s="116"/>
      <c r="D15" s="117" t="s">
        <v>143</v>
      </c>
      <c r="E15" s="117"/>
      <c r="F15" s="118"/>
      <c r="G15" s="118"/>
      <c r="H15" s="119" t="s">
        <v>171</v>
      </c>
      <c r="I15" s="113"/>
      <c r="J15" s="113"/>
      <c r="K15" s="113"/>
      <c r="L15" s="113"/>
      <c r="M15" s="113"/>
      <c r="N15" s="113"/>
      <c r="O15" s="114" t="s">
        <v>187</v>
      </c>
      <c r="Q15" s="131">
        <v>175</v>
      </c>
      <c r="R15" s="132" t="s">
        <v>248</v>
      </c>
      <c r="S15" s="132" t="s">
        <v>249</v>
      </c>
    </row>
    <row r="16" spans="1:19" s="96" customFormat="1" ht="9">
      <c r="A16" s="115" t="s">
        <v>137</v>
      </c>
      <c r="B16" s="116" t="s">
        <v>129</v>
      </c>
      <c r="C16" s="116"/>
      <c r="D16" s="117" t="s">
        <v>143</v>
      </c>
      <c r="E16" s="117"/>
      <c r="F16" s="117"/>
      <c r="G16" s="118"/>
      <c r="H16" s="119" t="s">
        <v>172</v>
      </c>
      <c r="I16" s="113"/>
      <c r="J16" s="113"/>
      <c r="K16" s="114" t="s">
        <v>187</v>
      </c>
      <c r="L16" s="114" t="s">
        <v>187</v>
      </c>
      <c r="M16" s="114" t="s">
        <v>187</v>
      </c>
      <c r="N16" s="114" t="s">
        <v>187</v>
      </c>
      <c r="O16" s="114" t="s">
        <v>187</v>
      </c>
      <c r="Q16" s="131">
        <v>13</v>
      </c>
      <c r="R16" s="131">
        <v>0</v>
      </c>
      <c r="S16" s="132" t="s">
        <v>250</v>
      </c>
    </row>
    <row r="17" spans="1:19" s="96" customFormat="1" ht="9">
      <c r="A17" s="115" t="s">
        <v>138</v>
      </c>
      <c r="B17" s="116" t="s">
        <v>173</v>
      </c>
      <c r="C17" s="121"/>
      <c r="D17" s="118"/>
      <c r="E17" s="118"/>
      <c r="F17" s="117" t="s">
        <v>143</v>
      </c>
      <c r="G17" s="118"/>
      <c r="H17" s="119" t="s">
        <v>185</v>
      </c>
      <c r="I17" s="113"/>
      <c r="J17" s="113"/>
      <c r="K17" s="114" t="s">
        <v>187</v>
      </c>
      <c r="L17" s="114" t="s">
        <v>187</v>
      </c>
      <c r="M17" s="114" t="s">
        <v>187</v>
      </c>
      <c r="N17" s="114" t="s">
        <v>187</v>
      </c>
      <c r="O17" s="114" t="s">
        <v>187</v>
      </c>
      <c r="Q17" s="131">
        <v>32</v>
      </c>
      <c r="R17" s="132" t="s">
        <v>251</v>
      </c>
      <c r="S17" s="131">
        <v>0</v>
      </c>
    </row>
    <row r="18" spans="1:19" s="96" customFormat="1" ht="9">
      <c r="A18" s="115" t="s">
        <v>174</v>
      </c>
      <c r="B18" s="116" t="s">
        <v>234</v>
      </c>
      <c r="C18" s="116" t="s">
        <v>184</v>
      </c>
      <c r="D18" s="118"/>
      <c r="E18" s="117" t="s">
        <v>143</v>
      </c>
      <c r="F18" s="118"/>
      <c r="G18" s="117" t="s">
        <v>143</v>
      </c>
      <c r="H18" s="129" t="s">
        <v>229</v>
      </c>
      <c r="I18" s="113"/>
      <c r="J18" s="113"/>
      <c r="K18" s="114" t="s">
        <v>187</v>
      </c>
      <c r="L18" s="114" t="s">
        <v>187</v>
      </c>
      <c r="M18" s="114" t="s">
        <v>187</v>
      </c>
      <c r="N18" s="114" t="s">
        <v>187</v>
      </c>
      <c r="O18" s="122" t="s">
        <v>143</v>
      </c>
      <c r="Q18" s="131">
        <v>550</v>
      </c>
      <c r="R18" s="131">
        <v>0</v>
      </c>
      <c r="S18" s="131">
        <v>0</v>
      </c>
    </row>
    <row r="19" spans="1:19" s="96" customFormat="1" ht="9">
      <c r="A19" s="115" t="s">
        <v>139</v>
      </c>
      <c r="B19" s="116" t="s">
        <v>123</v>
      </c>
      <c r="C19" s="121"/>
      <c r="D19" s="117" t="s">
        <v>143</v>
      </c>
      <c r="E19" s="117"/>
      <c r="F19" s="118"/>
      <c r="G19" s="118"/>
      <c r="H19" s="119" t="s">
        <v>175</v>
      </c>
      <c r="I19" s="113"/>
      <c r="J19" s="113"/>
      <c r="K19" s="113"/>
      <c r="L19" s="113"/>
      <c r="M19" s="113"/>
      <c r="N19" s="113"/>
      <c r="O19" s="114" t="s">
        <v>187</v>
      </c>
      <c r="Q19" s="131">
        <v>32</v>
      </c>
      <c r="R19" s="132" t="s">
        <v>252</v>
      </c>
      <c r="S19" s="132" t="s">
        <v>253</v>
      </c>
    </row>
    <row r="20" spans="1:19" s="96" customFormat="1" ht="9">
      <c r="A20" s="115" t="s">
        <v>140</v>
      </c>
      <c r="B20" s="116" t="s">
        <v>123</v>
      </c>
      <c r="C20" s="121"/>
      <c r="D20" s="117" t="s">
        <v>143</v>
      </c>
      <c r="E20" s="117"/>
      <c r="F20" s="118"/>
      <c r="G20" s="118"/>
      <c r="H20" s="119" t="s">
        <v>175</v>
      </c>
      <c r="I20" s="113"/>
      <c r="J20" s="113"/>
      <c r="K20" s="113"/>
      <c r="L20" s="113"/>
      <c r="M20" s="113"/>
      <c r="N20" s="113"/>
      <c r="O20" s="114" t="s">
        <v>187</v>
      </c>
      <c r="Q20" s="131">
        <v>6</v>
      </c>
      <c r="R20" s="132" t="s">
        <v>254</v>
      </c>
      <c r="S20" s="132" t="s">
        <v>255</v>
      </c>
    </row>
    <row r="21" spans="1:19" s="96" customFormat="1" ht="9">
      <c r="A21" s="115" t="s">
        <v>226</v>
      </c>
      <c r="B21" s="116" t="s">
        <v>123</v>
      </c>
      <c r="C21" s="121"/>
      <c r="D21" s="117" t="s">
        <v>143</v>
      </c>
      <c r="E21" s="117"/>
      <c r="F21" s="118"/>
      <c r="G21" s="118"/>
      <c r="H21" s="119" t="s">
        <v>175</v>
      </c>
      <c r="I21" s="113"/>
      <c r="J21" s="113"/>
      <c r="K21" s="113"/>
      <c r="L21" s="113"/>
      <c r="M21" s="113"/>
      <c r="N21" s="113"/>
      <c r="O21" s="114" t="s">
        <v>187</v>
      </c>
      <c r="Q21" s="131">
        <v>14</v>
      </c>
      <c r="R21" s="132" t="s">
        <v>256</v>
      </c>
      <c r="S21" s="132" t="s">
        <v>257</v>
      </c>
    </row>
    <row r="22" spans="1:19" s="96" customFormat="1" ht="9">
      <c r="A22" s="115" t="s">
        <v>227</v>
      </c>
      <c r="B22" s="116" t="s">
        <v>123</v>
      </c>
      <c r="C22" s="121"/>
      <c r="D22" s="117" t="s">
        <v>143</v>
      </c>
      <c r="E22" s="117"/>
      <c r="F22" s="118"/>
      <c r="G22" s="118"/>
      <c r="H22" s="119" t="s">
        <v>175</v>
      </c>
      <c r="I22" s="113"/>
      <c r="J22" s="113"/>
      <c r="K22" s="113"/>
      <c r="L22" s="113"/>
      <c r="M22" s="113"/>
      <c r="N22" s="113"/>
      <c r="O22" s="114" t="s">
        <v>187</v>
      </c>
      <c r="Q22" s="131">
        <v>2</v>
      </c>
      <c r="R22" s="131">
        <v>0</v>
      </c>
      <c r="S22" s="131">
        <v>0</v>
      </c>
    </row>
    <row r="23" spans="1:19" s="96" customFormat="1" ht="9">
      <c r="A23" s="115" t="s">
        <v>141</v>
      </c>
      <c r="B23" s="116" t="s">
        <v>123</v>
      </c>
      <c r="C23" s="121"/>
      <c r="D23" s="117" t="s">
        <v>143</v>
      </c>
      <c r="E23" s="117"/>
      <c r="F23" s="118"/>
      <c r="G23" s="118"/>
      <c r="H23" s="119" t="s">
        <v>175</v>
      </c>
      <c r="I23" s="113"/>
      <c r="J23" s="113"/>
      <c r="K23" s="113"/>
      <c r="L23" s="113"/>
      <c r="M23" s="113"/>
      <c r="N23" s="113"/>
      <c r="O23" s="114" t="s">
        <v>187</v>
      </c>
      <c r="Q23" s="131">
        <v>34</v>
      </c>
      <c r="R23" s="132" t="s">
        <v>258</v>
      </c>
      <c r="S23" s="132" t="s">
        <v>259</v>
      </c>
    </row>
    <row r="24" spans="1:19" s="96" customFormat="1" ht="9">
      <c r="A24" s="115" t="s">
        <v>228</v>
      </c>
      <c r="B24" s="116" t="s">
        <v>123</v>
      </c>
      <c r="C24" s="116" t="s">
        <v>184</v>
      </c>
      <c r="D24" s="117" t="s">
        <v>143</v>
      </c>
      <c r="E24" s="117"/>
      <c r="F24" s="118"/>
      <c r="G24" s="118"/>
      <c r="H24" s="119" t="s">
        <v>176</v>
      </c>
      <c r="I24" s="113"/>
      <c r="J24" s="113"/>
      <c r="K24" s="113"/>
      <c r="L24" s="113"/>
      <c r="M24" s="113"/>
      <c r="N24" s="113"/>
      <c r="O24" s="114" t="s">
        <v>187</v>
      </c>
      <c r="Q24" s="131">
        <v>1</v>
      </c>
      <c r="R24" s="131">
        <v>0</v>
      </c>
      <c r="S24" s="131">
        <v>0</v>
      </c>
    </row>
    <row r="25" spans="1:17" ht="9">
      <c r="A25" s="134" t="s">
        <v>260</v>
      </c>
      <c r="Q25" s="136">
        <f>SUM(Q3:Q24)</f>
        <v>1132</v>
      </c>
    </row>
    <row r="26" spans="15:16" ht="9" customHeight="1">
      <c r="O26" s="137"/>
      <c r="P26" s="138" t="s">
        <v>188</v>
      </c>
    </row>
    <row r="27" spans="15:16" ht="9" customHeight="1">
      <c r="O27" s="139" t="s">
        <v>187</v>
      </c>
      <c r="P27" s="138" t="s">
        <v>189</v>
      </c>
    </row>
    <row r="28" spans="1:17" ht="9">
      <c r="A28" s="140" t="s">
        <v>261</v>
      </c>
      <c r="B28" s="140"/>
      <c r="C28" s="140"/>
      <c r="D28" s="140"/>
      <c r="E28" s="140"/>
      <c r="F28" s="140"/>
      <c r="G28" s="140"/>
      <c r="H28" s="141"/>
      <c r="I28" s="140"/>
      <c r="J28" s="140"/>
      <c r="K28" s="140"/>
      <c r="L28" s="140"/>
      <c r="M28" s="140"/>
      <c r="N28" s="140"/>
      <c r="O28" s="142" t="s">
        <v>143</v>
      </c>
      <c r="P28" s="121" t="s">
        <v>190</v>
      </c>
      <c r="Q28" s="143">
        <v>4</v>
      </c>
    </row>
    <row r="29" spans="1:17" ht="9">
      <c r="A29" s="140" t="s">
        <v>262</v>
      </c>
      <c r="B29" s="140"/>
      <c r="C29" s="140"/>
      <c r="D29" s="140"/>
      <c r="E29" s="140"/>
      <c r="F29" s="140"/>
      <c r="G29" s="140"/>
      <c r="H29" s="141"/>
      <c r="I29" s="140"/>
      <c r="J29" s="140"/>
      <c r="K29" s="140"/>
      <c r="L29" s="140"/>
      <c r="M29" s="140"/>
      <c r="N29" s="140"/>
      <c r="O29" s="144" t="s">
        <v>196</v>
      </c>
      <c r="P29" s="145" t="s">
        <v>191</v>
      </c>
      <c r="Q29" s="143">
        <v>88</v>
      </c>
    </row>
    <row r="30" spans="1:17" ht="9">
      <c r="A30" s="140" t="s">
        <v>263</v>
      </c>
      <c r="B30" s="140"/>
      <c r="C30" s="140"/>
      <c r="D30" s="140"/>
      <c r="E30" s="140"/>
      <c r="F30" s="140"/>
      <c r="G30" s="140"/>
      <c r="H30" s="141"/>
      <c r="I30" s="140"/>
      <c r="J30" s="140"/>
      <c r="K30" s="140"/>
      <c r="L30" s="140"/>
      <c r="M30" s="140"/>
      <c r="N30" s="140"/>
      <c r="O30" s="146" t="s">
        <v>194</v>
      </c>
      <c r="P30" s="145" t="s">
        <v>192</v>
      </c>
      <c r="Q30" s="143">
        <v>150</v>
      </c>
    </row>
    <row r="31" spans="1:17" ht="9">
      <c r="A31" s="140" t="s">
        <v>264</v>
      </c>
      <c r="B31" s="140"/>
      <c r="C31" s="140"/>
      <c r="D31" s="140"/>
      <c r="E31" s="140"/>
      <c r="F31" s="140"/>
      <c r="G31" s="140"/>
      <c r="H31" s="141"/>
      <c r="I31" s="140"/>
      <c r="J31" s="140"/>
      <c r="K31" s="140"/>
      <c r="L31" s="140"/>
      <c r="M31" s="140"/>
      <c r="N31" s="140"/>
      <c r="O31" s="147" t="s">
        <v>195</v>
      </c>
      <c r="P31" s="145" t="s">
        <v>193</v>
      </c>
      <c r="Q31" s="143">
        <v>162</v>
      </c>
    </row>
    <row r="32" spans="1:17" ht="9">
      <c r="A32" s="140" t="s">
        <v>265</v>
      </c>
      <c r="B32" s="140"/>
      <c r="C32" s="140"/>
      <c r="D32" s="140"/>
      <c r="E32" s="140"/>
      <c r="F32" s="140"/>
      <c r="G32" s="140"/>
      <c r="H32" s="141"/>
      <c r="I32" s="140"/>
      <c r="J32" s="140"/>
      <c r="K32" s="140"/>
      <c r="L32" s="140"/>
      <c r="M32" s="140"/>
      <c r="N32" s="140"/>
      <c r="O32" s="143"/>
      <c r="P32" s="140"/>
      <c r="Q32" s="143">
        <v>100</v>
      </c>
    </row>
    <row r="33" spans="1:17" ht="9">
      <c r="A33" s="140" t="s">
        <v>266</v>
      </c>
      <c r="B33" s="140"/>
      <c r="C33" s="140"/>
      <c r="D33" s="140"/>
      <c r="E33" s="140"/>
      <c r="F33" s="140"/>
      <c r="G33" s="140"/>
      <c r="H33" s="141"/>
      <c r="I33" s="140"/>
      <c r="J33" s="140"/>
      <c r="K33" s="140"/>
      <c r="L33" s="140"/>
      <c r="M33" s="140"/>
      <c r="N33" s="140"/>
      <c r="O33" s="143"/>
      <c r="P33" s="140"/>
      <c r="Q33" s="143">
        <v>2</v>
      </c>
    </row>
    <row r="34" spans="1:17" ht="9">
      <c r="A34" s="140" t="s">
        <v>267</v>
      </c>
      <c r="B34" s="140"/>
      <c r="C34" s="140"/>
      <c r="D34" s="140"/>
      <c r="E34" s="140"/>
      <c r="F34" s="140"/>
      <c r="G34" s="140"/>
      <c r="H34" s="141"/>
      <c r="I34" s="140"/>
      <c r="J34" s="140"/>
      <c r="K34" s="140"/>
      <c r="L34" s="140"/>
      <c r="M34" s="140"/>
      <c r="N34" s="140"/>
      <c r="O34" s="143"/>
      <c r="P34" s="140"/>
      <c r="Q34" s="143">
        <v>44</v>
      </c>
    </row>
    <row r="35" spans="1:17" ht="9">
      <c r="A35" s="134" t="s">
        <v>268</v>
      </c>
      <c r="Q35" s="136">
        <f>SUM(Q28:Q34)</f>
        <v>550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May01</dc:subject>
  <dc:creator>Ian Gifford</dc:creator>
  <cp:keywords/>
  <dc:description>Mr. Ian Gifford 
Consultant
23 Kelshill Road
Chelmsford, MA 01863, USA 
TEL +1 978 251 3451
FAX +1 978 251 1437
MOB +1 978 815 8182
E-M giffordi@ieee.org</dc:description>
  <cp:lastModifiedBy>Ian Gifford</cp:lastModifiedBy>
  <cp:lastPrinted>2001-02-11T15:21:32Z</cp:lastPrinted>
  <dcterms:created xsi:type="dcterms:W3CDTF">1999-06-01T20:16:59Z</dcterms:created>
  <dcterms:modified xsi:type="dcterms:W3CDTF">2001-02-11T15:21:46Z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