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74" activeTab="0"/>
  </bookViews>
  <sheets>
    <sheet name="IEEE-Cover" sheetId="1" r:id="rId1"/>
    <sheet name="SYMMETRIC KEY METHOD" sheetId="2" r:id="rId2"/>
    <sheet name="SYMMETRIC CONFIRMATION" sheetId="3" r:id="rId3"/>
    <sheet name="PUBLIC KEY METHOD" sheetId="4" r:id="rId4"/>
    <sheet name="PUBLIC KEY CONFIRMATION" sheetId="5" r:id="rId5"/>
    <sheet name="PUBLIC KEY CONFIRMATION (2)" sheetId="6" r:id="rId6"/>
  </sheets>
  <definedNames/>
  <calcPr fullCalcOnLoad="1"/>
</workbook>
</file>

<file path=xl/sharedStrings.xml><?xml version="1.0" encoding="utf-8"?>
<sst xmlns="http://schemas.openxmlformats.org/spreadsheetml/2006/main" count="1179" uniqueCount="241">
  <si>
    <t>Akahane</t>
  </si>
  <si>
    <t>Alfvin</t>
  </si>
  <si>
    <t>Richard</t>
  </si>
  <si>
    <t>Allen</t>
  </si>
  <si>
    <t>James</t>
  </si>
  <si>
    <t>Arunachalam</t>
  </si>
  <si>
    <t>Arun</t>
  </si>
  <si>
    <t>Bahl</t>
  </si>
  <si>
    <t>Venkat</t>
  </si>
  <si>
    <t>Bain</t>
  </si>
  <si>
    <t>Barr</t>
  </si>
  <si>
    <t xml:space="preserve">Batliwala </t>
  </si>
  <si>
    <t>Blaney</t>
  </si>
  <si>
    <t>Timothy J.</t>
  </si>
  <si>
    <t>Bourgeois</t>
  </si>
  <si>
    <t>Monique</t>
  </si>
  <si>
    <t>Callaway</t>
  </si>
  <si>
    <t>Ed</t>
  </si>
  <si>
    <t>Carmeli</t>
  </si>
  <si>
    <t>Chen</t>
  </si>
  <si>
    <t>Hung-Kun</t>
  </si>
  <si>
    <t>Cypher</t>
  </si>
  <si>
    <t>David</t>
  </si>
  <si>
    <t>Derby</t>
  </si>
  <si>
    <t>Diem</t>
  </si>
  <si>
    <t>Darrell</t>
  </si>
  <si>
    <t xml:space="preserve">DuVal </t>
  </si>
  <si>
    <t>Ms Mary</t>
  </si>
  <si>
    <t>Dydyk</t>
  </si>
  <si>
    <t>Michael</t>
  </si>
  <si>
    <t>Evans</t>
  </si>
  <si>
    <t>Garg</t>
  </si>
  <si>
    <t>Atul</t>
  </si>
  <si>
    <t>Gifford</t>
  </si>
  <si>
    <t>Gilb</t>
  </si>
  <si>
    <t>Golmie</t>
  </si>
  <si>
    <t>Ms. Nada</t>
  </si>
  <si>
    <t>Gubbi</t>
  </si>
  <si>
    <t>Gutierrez</t>
  </si>
  <si>
    <t>Harada</t>
  </si>
  <si>
    <t>Heberling</t>
  </si>
  <si>
    <t>Heile</t>
  </si>
  <si>
    <t>Herold</t>
  </si>
  <si>
    <t>Huang</t>
  </si>
  <si>
    <t>Bob</t>
  </si>
  <si>
    <t>Huckabee</t>
  </si>
  <si>
    <t>Laura L.</t>
  </si>
  <si>
    <t>Ishii</t>
  </si>
  <si>
    <t>Jamieson</t>
  </si>
  <si>
    <t>Phil</t>
  </si>
  <si>
    <t>Karaoguz</t>
  </si>
  <si>
    <t>Kerry</t>
  </si>
  <si>
    <t xml:space="preserve">Kinney </t>
  </si>
  <si>
    <t>Kleindl</t>
  </si>
  <si>
    <t>Gunter</t>
  </si>
  <si>
    <t xml:space="preserve">Kraemer </t>
  </si>
  <si>
    <t>Lansford</t>
  </si>
  <si>
    <t>Li</t>
  </si>
  <si>
    <t>Liang</t>
  </si>
  <si>
    <t>Jie</t>
  </si>
  <si>
    <t>Martin</t>
  </si>
  <si>
    <t>Frederick</t>
  </si>
  <si>
    <t>McInnis</t>
  </si>
  <si>
    <t>Mitter</t>
  </si>
  <si>
    <t xml:space="preserve">Miura </t>
  </si>
  <si>
    <t>Murray</t>
  </si>
  <si>
    <t>Naeve</t>
  </si>
  <si>
    <t xml:space="preserve">Noble </t>
  </si>
  <si>
    <t>Rasor</t>
  </si>
  <si>
    <t>Gregg</t>
  </si>
  <si>
    <t xml:space="preserve">Reede </t>
  </si>
  <si>
    <t>Ritter</t>
  </si>
  <si>
    <t>Benno</t>
  </si>
  <si>
    <t>Roberts</t>
  </si>
  <si>
    <t xml:space="preserve">Rofheart </t>
  </si>
  <si>
    <t>Rypinski</t>
  </si>
  <si>
    <t>Salokannel</t>
  </si>
  <si>
    <t>Juha</t>
  </si>
  <si>
    <t>Schrader</t>
  </si>
  <si>
    <t>Seals</t>
  </si>
  <si>
    <t>Shellhammer</t>
  </si>
  <si>
    <t>Shvodian</t>
  </si>
  <si>
    <t>Siep</t>
  </si>
  <si>
    <t>Siwiak</t>
  </si>
  <si>
    <t>Kazimierz</t>
  </si>
  <si>
    <t>Stevenson</t>
  </si>
  <si>
    <t>Takaoka</t>
  </si>
  <si>
    <t>Tan</t>
  </si>
  <si>
    <t>Tom</t>
  </si>
  <si>
    <t>Troy</t>
  </si>
  <si>
    <t>Treister</t>
  </si>
  <si>
    <t>Bijan</t>
  </si>
  <si>
    <t>van Houtum</t>
  </si>
  <si>
    <t>Wim</t>
  </si>
  <si>
    <t>van Leeuwen</t>
  </si>
  <si>
    <t>Hans</t>
  </si>
  <si>
    <t>Vishwakarma</t>
  </si>
  <si>
    <t>Walrant</t>
  </si>
  <si>
    <t>Thierry</t>
  </si>
  <si>
    <t xml:space="preserve">Watanabe </t>
  </si>
  <si>
    <t>Wilson</t>
  </si>
  <si>
    <t>Young</t>
  </si>
  <si>
    <t>Borcic</t>
  </si>
  <si>
    <t>Rob</t>
  </si>
  <si>
    <t>Brabenac</t>
  </si>
  <si>
    <t>Chuck</t>
  </si>
  <si>
    <t>Breen</t>
  </si>
  <si>
    <t>Greg</t>
  </si>
  <si>
    <t>Chandran</t>
  </si>
  <si>
    <t>Harish Ram</t>
  </si>
  <si>
    <t>Chindapol</t>
  </si>
  <si>
    <t>Dacus</t>
  </si>
  <si>
    <t>Farron L.</t>
  </si>
  <si>
    <t>Durrant</t>
  </si>
  <si>
    <t>Eliezer</t>
  </si>
  <si>
    <t>Gorday</t>
  </si>
  <si>
    <t>Paul</t>
  </si>
  <si>
    <t>Jong-Hun</t>
  </si>
  <si>
    <t>Park</t>
  </si>
  <si>
    <t>Liu</t>
  </si>
  <si>
    <t>Maa</t>
  </si>
  <si>
    <t>Moridi</t>
  </si>
  <si>
    <t>Said</t>
  </si>
  <si>
    <t>Ngo</t>
  </si>
  <si>
    <t>Chiu Y.</t>
  </si>
  <si>
    <t>Polak</t>
  </si>
  <si>
    <t>Ir.Piotr</t>
  </si>
  <si>
    <t>Poor</t>
  </si>
  <si>
    <t>Robert</t>
  </si>
  <si>
    <t>Reunamaki</t>
  </si>
  <si>
    <t>Jukka</t>
  </si>
  <si>
    <t>Richards</t>
  </si>
  <si>
    <t>Jim</t>
  </si>
  <si>
    <t>Ross</t>
  </si>
  <si>
    <t>Arthur</t>
  </si>
  <si>
    <t>Schnetzer</t>
  </si>
  <si>
    <t>Michel</t>
  </si>
  <si>
    <t>Schuster</t>
  </si>
  <si>
    <t>Shepherd</t>
  </si>
  <si>
    <t>Nick</t>
  </si>
  <si>
    <t>Sugaya</t>
  </si>
  <si>
    <t>Shigeru</t>
  </si>
  <si>
    <t>Takamura</t>
  </si>
  <si>
    <t>Kazuhisa</t>
  </si>
  <si>
    <t>Welborn</t>
  </si>
  <si>
    <t>Matthew</t>
  </si>
  <si>
    <t>A</t>
  </si>
  <si>
    <t>B</t>
  </si>
  <si>
    <t>None</t>
  </si>
  <si>
    <t>Abstain</t>
  </si>
  <si>
    <t>SUBTOTAL</t>
  </si>
  <si>
    <t>TOTAL</t>
  </si>
  <si>
    <t>Column 1</t>
  </si>
  <si>
    <t>Erik</t>
  </si>
  <si>
    <t>Schylander</t>
  </si>
  <si>
    <t>William</t>
  </si>
  <si>
    <t>Masaaki</t>
  </si>
  <si>
    <t>Shawn</t>
  </si>
  <si>
    <t>Yeong-Chang</t>
  </si>
  <si>
    <t>Jay</t>
  </si>
  <si>
    <t xml:space="preserve">Michael D. </t>
  </si>
  <si>
    <t xml:space="preserve">John </t>
  </si>
  <si>
    <t>Vinay</t>
  </si>
  <si>
    <t>Edul</t>
  </si>
  <si>
    <t xml:space="preserve">Peter </t>
  </si>
  <si>
    <t>Marco</t>
  </si>
  <si>
    <t>Erwin R.</t>
  </si>
  <si>
    <t xml:space="preserve">Boaz </t>
  </si>
  <si>
    <t xml:space="preserve">Ivan </t>
  </si>
  <si>
    <t>Kwang-Cheng</t>
  </si>
  <si>
    <t xml:space="preserve">Richard </t>
  </si>
  <si>
    <t>Randy</t>
  </si>
  <si>
    <t>Chandos</t>
  </si>
  <si>
    <t xml:space="preserve">Oren </t>
  </si>
  <si>
    <t>Mark</t>
  </si>
  <si>
    <t xml:space="preserve">Ian </t>
  </si>
  <si>
    <t>Bill</t>
  </si>
  <si>
    <t xml:space="preserve">Thomas </t>
  </si>
  <si>
    <t>Jose</t>
  </si>
  <si>
    <t>Yasuo</t>
  </si>
  <si>
    <t>Carl</t>
  </si>
  <si>
    <t xml:space="preserve">Allen </t>
  </si>
  <si>
    <t xml:space="preserve">Robert </t>
  </si>
  <si>
    <t>Barry</t>
  </si>
  <si>
    <t>Katsumi</t>
  </si>
  <si>
    <t>Teik-Kheong</t>
  </si>
  <si>
    <t xml:space="preserve">Katsumi </t>
  </si>
  <si>
    <t>Ritesh</t>
  </si>
  <si>
    <t>Stuart</t>
  </si>
  <si>
    <t xml:space="preserve">Patrick </t>
  </si>
  <si>
    <t xml:space="preserve">Bruce P. </t>
  </si>
  <si>
    <t>Song-Lin</t>
  </si>
  <si>
    <t xml:space="preserve">Yunxin </t>
  </si>
  <si>
    <t xml:space="preserve">Akira </t>
  </si>
  <si>
    <t>Aik</t>
  </si>
  <si>
    <t xml:space="preserve">Martin </t>
  </si>
  <si>
    <t xml:space="preserve">Stephen J. </t>
  </si>
  <si>
    <t xml:space="preserve">Rajugopal </t>
  </si>
  <si>
    <t>Jeyhan</t>
  </si>
  <si>
    <t xml:space="preserve">Fujio </t>
  </si>
  <si>
    <t xml:space="preserve">Jim </t>
  </si>
  <si>
    <t>LAST</t>
  </si>
  <si>
    <t>FIRST</t>
  </si>
  <si>
    <t>Column 2</t>
  </si>
  <si>
    <t>Column 3</t>
  </si>
  <si>
    <t>Subtotal 1</t>
  </si>
  <si>
    <t>Subtotal 2</t>
  </si>
  <si>
    <t>Subtotal 3</t>
  </si>
  <si>
    <t>SUBTOTAL 1</t>
  </si>
  <si>
    <t>SUBTOTAL 2</t>
  </si>
  <si>
    <t>SUBTOTAL 3</t>
  </si>
  <si>
    <t>FOR</t>
  </si>
  <si>
    <t>AGAINST</t>
  </si>
  <si>
    <t>ABSTAIN</t>
  </si>
  <si>
    <t>NONE</t>
  </si>
  <si>
    <t>IEEE P802.15</t>
  </si>
  <si>
    <t>Wireless Personal Area Networks</t>
  </si>
  <si>
    <t>Project</t>
  </si>
  <si>
    <t>IEEE P802.15 Working Group for Wireless Personal Area Networks (WPANs)</t>
  </si>
  <si>
    <t>Title</t>
  </si>
  <si>
    <t>Date Submitted</t>
  </si>
  <si>
    <t>Source</t>
  </si>
  <si>
    <t>[Rick Alfvin]</t>
  </si>
  <si>
    <t>Re:</t>
  </si>
  <si>
    <t>Abstract</t>
  </si>
  <si>
    <t>Purpose</t>
  </si>
  <si>
    <t>Notice</t>
  </si>
  <si>
    <t>This document has been prepared to assist the IEEE P802.15.  It is offered as a basis for discussion and is not binding on the contributing individual(s) or organization(s). The material in this document is subject to change in form and content after furt</t>
  </si>
  <si>
    <t>Release</t>
  </si>
  <si>
    <t>The contributor acknowledges and accepts that this contribution becomes the property of IEEE and may be made publicly available by P802.15.</t>
  </si>
  <si>
    <t>IEEE P802.15.3-02/162r0</t>
  </si>
  <si>
    <t>March, 2002</t>
  </si>
  <si>
    <t>Voice: [(585) 214-2464]</t>
  </si>
  <si>
    <t>Fax: [(585) 214-2461]</t>
  </si>
  <si>
    <t>E-mail: [alfvin@appairent.com]</t>
  </si>
  <si>
    <t>[Appairent Technologies, Inc.]</t>
  </si>
  <si>
    <t>[150 Lucius Gordon Drive]</t>
  </si>
  <si>
    <t>[ West Henrietta, NY 14586 ]</t>
  </si>
  <si>
    <t>TG3 Security Ballot Vote Results</t>
  </si>
  <si>
    <t>Provide a record of the TG3 Security Votes that was taken during the March 2002 802.15 Session 13 at the IEEE 802 Plenary Meeting held in St. Louis, MO.</t>
  </si>
  <si>
    <t>P802-15_TG3-Security-Ballot-Vote-Results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</si>
</sst>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mmm\-yy"/>
  </numFmts>
  <fonts count="16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MS Sans Serif"/>
      <family val="0"/>
    </font>
    <font>
      <b/>
      <sz val="10"/>
      <name val="Arial"/>
      <family val="2"/>
    </font>
    <font>
      <b/>
      <sz val="10"/>
      <name val="Arial Narrow"/>
      <family val="2"/>
    </font>
    <font>
      <b/>
      <sz val="14"/>
      <color indexed="8"/>
      <name val="Arial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textRotation="90"/>
    </xf>
    <xf numFmtId="0" fontId="4" fillId="2" borderId="1" xfId="0" applyFont="1" applyFill="1" applyBorder="1" applyAlignment="1">
      <alignment horizontal="center" textRotation="90"/>
    </xf>
    <xf numFmtId="0" fontId="5" fillId="2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1" xfId="21" applyFont="1" applyFill="1" applyBorder="1" applyAlignment="1">
      <alignment horizontal="left"/>
      <protection/>
    </xf>
    <xf numFmtId="0" fontId="0" fillId="0" borderId="1" xfId="21" applyFont="1" applyFill="1" applyBorder="1" applyAlignment="1">
      <alignment horizontal="left"/>
      <protection/>
    </xf>
    <xf numFmtId="0" fontId="3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9" fontId="3" fillId="0" borderId="0" xfId="22" applyFont="1" applyFill="1" applyAlignment="1">
      <alignment/>
    </xf>
    <xf numFmtId="0" fontId="4" fillId="0" borderId="1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7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0" fontId="6" fillId="0" borderId="1" xfId="21" applyFont="1" applyFill="1" applyBorder="1" applyAlignment="1">
      <alignment horizontal="left"/>
      <protection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164" fontId="3" fillId="0" borderId="0" xfId="22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/>
    </xf>
    <xf numFmtId="9" fontId="9" fillId="0" borderId="0" xfId="22" applyFont="1" applyFill="1" applyAlignment="1">
      <alignment/>
    </xf>
    <xf numFmtId="0" fontId="9" fillId="0" borderId="0" xfId="0" applyFont="1" applyFill="1" applyAlignment="1">
      <alignment/>
    </xf>
    <xf numFmtId="168" fontId="12" fillId="0" borderId="0" xfId="0" applyNumberFormat="1" applyFont="1" applyAlignment="1" quotePrefix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5" fillId="0" borderId="3" xfId="0" applyFont="1" applyBorder="1" applyAlignment="1">
      <alignment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7"/>
  <sheetViews>
    <sheetView tabSelected="1" workbookViewId="0" topLeftCell="A1">
      <selection activeCell="C7" sqref="C7:D7"/>
    </sheetView>
  </sheetViews>
  <sheetFormatPr defaultColWidth="9.140625" defaultRowHeight="12.75"/>
  <cols>
    <col min="2" max="2" width="15.421875" style="0" customWidth="1"/>
    <col min="3" max="3" width="29.57421875" style="0" customWidth="1"/>
    <col min="4" max="4" width="39.8515625" style="0" customWidth="1"/>
  </cols>
  <sheetData>
    <row r="1" spans="2:4" ht="26.25">
      <c r="B1" s="37">
        <v>37317</v>
      </c>
      <c r="C1" s="38"/>
      <c r="D1" s="39" t="s">
        <v>230</v>
      </c>
    </row>
    <row r="3" ht="18.75">
      <c r="C3" s="40" t="s">
        <v>215</v>
      </c>
    </row>
    <row r="4" ht="18.75">
      <c r="C4" s="40" t="s">
        <v>216</v>
      </c>
    </row>
    <row r="5" ht="18.75">
      <c r="B5" s="40"/>
    </row>
    <row r="6" spans="2:4" ht="15.75">
      <c r="B6" s="41" t="s">
        <v>217</v>
      </c>
      <c r="C6" s="42" t="s">
        <v>218</v>
      </c>
      <c r="D6" s="42"/>
    </row>
    <row r="7" spans="2:4" ht="18.75">
      <c r="B7" s="41" t="s">
        <v>219</v>
      </c>
      <c r="C7" s="43" t="s">
        <v>240</v>
      </c>
      <c r="D7" s="43"/>
    </row>
    <row r="8" spans="2:4" ht="24" customHeight="1">
      <c r="B8" s="41" t="s">
        <v>220</v>
      </c>
      <c r="C8" s="42" t="s">
        <v>231</v>
      </c>
      <c r="D8" s="42"/>
    </row>
    <row r="9" spans="2:4" ht="21" customHeight="1">
      <c r="B9" s="44" t="s">
        <v>221</v>
      </c>
      <c r="C9" s="41" t="s">
        <v>222</v>
      </c>
      <c r="D9" s="41" t="s">
        <v>232</v>
      </c>
    </row>
    <row r="10" spans="2:4" ht="19.5" customHeight="1">
      <c r="B10" s="45"/>
      <c r="C10" s="46" t="s">
        <v>235</v>
      </c>
      <c r="D10" s="46" t="s">
        <v>233</v>
      </c>
    </row>
    <row r="11" spans="2:4" ht="19.5" customHeight="1">
      <c r="B11" s="45"/>
      <c r="C11" s="46" t="s">
        <v>236</v>
      </c>
      <c r="D11" s="46" t="s">
        <v>234</v>
      </c>
    </row>
    <row r="12" spans="2:4" ht="18" customHeight="1">
      <c r="B12" s="47"/>
      <c r="C12" s="48" t="s">
        <v>237</v>
      </c>
      <c r="D12" s="49"/>
    </row>
    <row r="13" spans="2:4" ht="15.75">
      <c r="B13" s="41" t="s">
        <v>223</v>
      </c>
      <c r="C13" s="44"/>
      <c r="D13" s="44"/>
    </row>
    <row r="14" spans="2:4" ht="15.75">
      <c r="B14" s="41" t="s">
        <v>224</v>
      </c>
      <c r="C14" s="42" t="s">
        <v>238</v>
      </c>
      <c r="D14" s="42"/>
    </row>
    <row r="15" spans="2:4" ht="66" customHeight="1">
      <c r="B15" s="41" t="s">
        <v>225</v>
      </c>
      <c r="C15" s="42" t="s">
        <v>239</v>
      </c>
      <c r="D15" s="42"/>
    </row>
    <row r="16" spans="2:4" ht="79.5" customHeight="1">
      <c r="B16" s="50" t="s">
        <v>226</v>
      </c>
      <c r="C16" s="42" t="s">
        <v>227</v>
      </c>
      <c r="D16" s="42"/>
    </row>
    <row r="17" spans="2:4" ht="39" customHeight="1">
      <c r="B17" s="48" t="s">
        <v>228</v>
      </c>
      <c r="C17" s="42" t="s">
        <v>229</v>
      </c>
      <c r="D17" s="42"/>
    </row>
  </sheetData>
  <mergeCells count="9">
    <mergeCell ref="C15:D15"/>
    <mergeCell ref="C16:D16"/>
    <mergeCell ref="C17:D17"/>
    <mergeCell ref="C13:D13"/>
    <mergeCell ref="C14:D14"/>
    <mergeCell ref="C6:D6"/>
    <mergeCell ref="C7:D7"/>
    <mergeCell ref="C8:D8"/>
    <mergeCell ref="B9:B12"/>
  </mergeCells>
  <printOptions/>
  <pageMargins left="0.75" right="0.75" top="1" bottom="1" header="0.5" footer="0.5"/>
  <pageSetup horizontalDpi="1200" verticalDpi="1200" orientation="portrait" r:id="rId1"/>
  <headerFooter alignWithMargins="0">
    <oddHeader>&amp;LMay, 2001&amp;RIEEE P802.15-01/114r1</oddHeader>
    <oddFooter>&amp;LSubmission&amp;RAllen Heberling, XtremeSpectrum,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workbookViewId="0" topLeftCell="A1">
      <selection activeCell="X21" sqref="X21"/>
    </sheetView>
  </sheetViews>
  <sheetFormatPr defaultColWidth="9.140625" defaultRowHeight="12.75"/>
  <cols>
    <col min="1" max="1" width="13.28125" style="1" bestFit="1" customWidth="1"/>
    <col min="2" max="2" width="10.8515625" style="1" customWidth="1"/>
    <col min="3" max="4" width="2.7109375" style="1" customWidth="1"/>
    <col min="5" max="6" width="2.7109375" style="4" customWidth="1"/>
    <col min="7" max="7" width="1.7109375" style="1" customWidth="1"/>
    <col min="8" max="8" width="10.00390625" style="1" customWidth="1"/>
    <col min="9" max="9" width="10.57421875" style="1" customWidth="1"/>
    <col min="10" max="13" width="2.7109375" style="1" customWidth="1"/>
    <col min="14" max="14" width="1.8515625" style="1" customWidth="1"/>
    <col min="15" max="15" width="13.421875" style="1" customWidth="1"/>
    <col min="16" max="16" width="10.57421875" style="1" customWidth="1"/>
    <col min="17" max="20" width="2.7109375" style="1" customWidth="1"/>
    <col min="21" max="21" width="1.8515625" style="1" customWidth="1"/>
    <col min="22" max="22" width="8.8515625" style="1" bestFit="1" customWidth="1"/>
    <col min="23" max="23" width="6.421875" style="1" customWidth="1"/>
    <col min="24" max="25" width="6.00390625" style="1" bestFit="1" customWidth="1"/>
    <col min="26" max="26" width="5.28125" style="1" customWidth="1"/>
    <col min="27" max="16384" width="9.140625" style="1" customWidth="1"/>
  </cols>
  <sheetData>
    <row r="1" spans="1:26" ht="48">
      <c r="A1" s="12" t="s">
        <v>201</v>
      </c>
      <c r="B1" s="12" t="s">
        <v>202</v>
      </c>
      <c r="C1" s="9" t="s">
        <v>146</v>
      </c>
      <c r="D1" s="9" t="s">
        <v>147</v>
      </c>
      <c r="E1" s="10" t="s">
        <v>214</v>
      </c>
      <c r="F1" s="10" t="s">
        <v>213</v>
      </c>
      <c r="H1" s="12" t="s">
        <v>201</v>
      </c>
      <c r="I1" s="12" t="s">
        <v>202</v>
      </c>
      <c r="J1" s="9" t="s">
        <v>146</v>
      </c>
      <c r="K1" s="9" t="s">
        <v>147</v>
      </c>
      <c r="L1" s="10" t="s">
        <v>214</v>
      </c>
      <c r="M1" s="10" t="s">
        <v>213</v>
      </c>
      <c r="O1" s="12" t="s">
        <v>201</v>
      </c>
      <c r="P1" s="12" t="s">
        <v>202</v>
      </c>
      <c r="Q1" s="9" t="s">
        <v>146</v>
      </c>
      <c r="R1" s="9" t="s">
        <v>147</v>
      </c>
      <c r="S1" s="10" t="s">
        <v>214</v>
      </c>
      <c r="T1" s="10" t="s">
        <v>213</v>
      </c>
      <c r="V1" s="25"/>
      <c r="W1" s="9" t="s">
        <v>146</v>
      </c>
      <c r="X1" s="9" t="s">
        <v>147</v>
      </c>
      <c r="Y1" s="10" t="s">
        <v>214</v>
      </c>
      <c r="Z1" s="10" t="s">
        <v>213</v>
      </c>
    </row>
    <row r="2" spans="1:26" ht="12.75">
      <c r="A2" s="8" t="s">
        <v>0</v>
      </c>
      <c r="B2" s="27" t="s">
        <v>156</v>
      </c>
      <c r="C2" s="3">
        <v>1</v>
      </c>
      <c r="D2" s="3"/>
      <c r="E2" s="15"/>
      <c r="F2" s="15"/>
      <c r="G2" s="16"/>
      <c r="H2" s="8" t="s">
        <v>37</v>
      </c>
      <c r="I2" s="27" t="s">
        <v>197</v>
      </c>
      <c r="J2" s="3"/>
      <c r="K2" s="3"/>
      <c r="L2" s="15"/>
      <c r="M2" s="15"/>
      <c r="N2" s="16"/>
      <c r="O2" s="7" t="s">
        <v>129</v>
      </c>
      <c r="P2" s="29" t="s">
        <v>130</v>
      </c>
      <c r="Q2" s="3"/>
      <c r="R2" s="3"/>
      <c r="S2" s="15"/>
      <c r="T2" s="15"/>
      <c r="U2" s="16"/>
      <c r="V2" s="26" t="s">
        <v>205</v>
      </c>
      <c r="W2" s="14">
        <f>C36</f>
        <v>4</v>
      </c>
      <c r="X2" s="14">
        <f>D36</f>
        <v>6</v>
      </c>
      <c r="Y2" s="14">
        <f>E36</f>
        <v>1</v>
      </c>
      <c r="Z2" s="14">
        <f>F36</f>
        <v>0</v>
      </c>
    </row>
    <row r="3" spans="1:26" ht="12.75">
      <c r="A3" s="17" t="s">
        <v>1</v>
      </c>
      <c r="B3" s="28" t="s">
        <v>2</v>
      </c>
      <c r="C3" s="3">
        <v>1</v>
      </c>
      <c r="D3" s="3"/>
      <c r="E3" s="15"/>
      <c r="F3" s="15"/>
      <c r="G3" s="16"/>
      <c r="H3" s="8" t="s">
        <v>38</v>
      </c>
      <c r="I3" s="27" t="s">
        <v>178</v>
      </c>
      <c r="J3" s="3"/>
      <c r="K3" s="3"/>
      <c r="L3" s="15"/>
      <c r="M3" s="15"/>
      <c r="N3" s="16"/>
      <c r="O3" s="8" t="s">
        <v>131</v>
      </c>
      <c r="P3" s="27" t="s">
        <v>132</v>
      </c>
      <c r="Q3" s="3">
        <v>1</v>
      </c>
      <c r="R3" s="3"/>
      <c r="S3" s="15"/>
      <c r="T3" s="15"/>
      <c r="U3" s="16"/>
      <c r="V3" s="26" t="s">
        <v>206</v>
      </c>
      <c r="W3" s="14">
        <f>J36</f>
        <v>1</v>
      </c>
      <c r="X3" s="14">
        <f>K36</f>
        <v>5</v>
      </c>
      <c r="Y3" s="14">
        <f>L36</f>
        <v>2</v>
      </c>
      <c r="Z3" s="14">
        <f>M36</f>
        <v>3</v>
      </c>
    </row>
    <row r="4" spans="1:26" ht="12.75">
      <c r="A4" s="17" t="s">
        <v>3</v>
      </c>
      <c r="B4" s="28" t="s">
        <v>4</v>
      </c>
      <c r="C4" s="3">
        <v>1</v>
      </c>
      <c r="D4" s="3"/>
      <c r="E4" s="15"/>
      <c r="F4" s="15"/>
      <c r="G4" s="16"/>
      <c r="H4" s="8" t="s">
        <v>39</v>
      </c>
      <c r="I4" s="27" t="s">
        <v>179</v>
      </c>
      <c r="J4" s="3"/>
      <c r="K4" s="3"/>
      <c r="L4" s="15"/>
      <c r="M4" s="15"/>
      <c r="N4" s="16"/>
      <c r="O4" s="8" t="s">
        <v>71</v>
      </c>
      <c r="P4" s="27" t="s">
        <v>72</v>
      </c>
      <c r="Q4" s="3"/>
      <c r="R4" s="3"/>
      <c r="S4" s="15"/>
      <c r="T4" s="15"/>
      <c r="U4" s="16"/>
      <c r="V4" s="26" t="s">
        <v>207</v>
      </c>
      <c r="W4" s="14">
        <f>Q36</f>
        <v>5</v>
      </c>
      <c r="X4" s="14">
        <f>R36</f>
        <v>5</v>
      </c>
      <c r="Y4" s="14">
        <f>S36</f>
        <v>0</v>
      </c>
      <c r="Z4" s="14">
        <f>T36</f>
        <v>6</v>
      </c>
    </row>
    <row r="5" spans="1:26" ht="12.75">
      <c r="A5" s="8" t="s">
        <v>5</v>
      </c>
      <c r="B5" s="27" t="s">
        <v>6</v>
      </c>
      <c r="C5" s="3"/>
      <c r="D5" s="3"/>
      <c r="E5" s="15"/>
      <c r="F5" s="15"/>
      <c r="G5" s="16"/>
      <c r="H5" s="8" t="s">
        <v>40</v>
      </c>
      <c r="I5" s="27" t="s">
        <v>181</v>
      </c>
      <c r="J5" s="3"/>
      <c r="K5" s="3"/>
      <c r="L5" s="15"/>
      <c r="M5" s="15"/>
      <c r="N5" s="16"/>
      <c r="O5" s="19" t="s">
        <v>73</v>
      </c>
      <c r="P5" s="30" t="s">
        <v>170</v>
      </c>
      <c r="Q5" s="3"/>
      <c r="R5" s="3"/>
      <c r="S5" s="15"/>
      <c r="T5" s="15">
        <v>1</v>
      </c>
      <c r="U5" s="16"/>
      <c r="V5" s="5" t="s">
        <v>151</v>
      </c>
      <c r="W5" s="6">
        <f>SUM(W2:W4)</f>
        <v>10</v>
      </c>
      <c r="X5" s="6">
        <f>SUM(X2:X4)</f>
        <v>16</v>
      </c>
      <c r="Y5" s="6">
        <f>SUM(Y2:Y4)</f>
        <v>3</v>
      </c>
      <c r="Z5" s="6">
        <f>SUM(Z2:Z4)</f>
        <v>9</v>
      </c>
    </row>
    <row r="6" spans="1:26" ht="12.75">
      <c r="A6" s="7" t="s">
        <v>7</v>
      </c>
      <c r="B6" s="29" t="s">
        <v>8</v>
      </c>
      <c r="C6" s="3"/>
      <c r="D6" s="3"/>
      <c r="E6" s="15"/>
      <c r="F6" s="15"/>
      <c r="G6" s="16"/>
      <c r="H6" s="8" t="s">
        <v>41</v>
      </c>
      <c r="I6" s="27" t="s">
        <v>182</v>
      </c>
      <c r="J6" s="3"/>
      <c r="K6" s="3"/>
      <c r="L6" s="15"/>
      <c r="M6" s="15"/>
      <c r="N6" s="16"/>
      <c r="O6" s="19" t="s">
        <v>73</v>
      </c>
      <c r="P6" s="30" t="s">
        <v>155</v>
      </c>
      <c r="Q6" s="3"/>
      <c r="R6" s="3">
        <v>1</v>
      </c>
      <c r="S6" s="15"/>
      <c r="T6" s="15"/>
      <c r="U6" s="16"/>
      <c r="V6" s="13"/>
      <c r="W6" s="31">
        <f>W5/($W5+$X5+$Y5)</f>
        <v>0.3448275862068966</v>
      </c>
      <c r="X6" s="31">
        <f>X5/($W5+$X5+$Y5)</f>
        <v>0.5517241379310345</v>
      </c>
      <c r="Y6" s="31">
        <f>Y5/($W5+$X5+$Y5)</f>
        <v>0.10344827586206896</v>
      </c>
      <c r="Z6" s="13"/>
    </row>
    <row r="7" spans="1:21" ht="12.75">
      <c r="A7" s="8" t="s">
        <v>9</v>
      </c>
      <c r="B7" s="27" t="s">
        <v>159</v>
      </c>
      <c r="C7" s="3"/>
      <c r="D7" s="3"/>
      <c r="E7" s="15">
        <v>1</v>
      </c>
      <c r="F7" s="15"/>
      <c r="G7" s="16"/>
      <c r="H7" s="8" t="s">
        <v>42</v>
      </c>
      <c r="I7" s="27" t="s">
        <v>183</v>
      </c>
      <c r="J7" s="3"/>
      <c r="K7" s="3">
        <v>1</v>
      </c>
      <c r="L7" s="15"/>
      <c r="M7" s="15"/>
      <c r="N7" s="16"/>
      <c r="O7" s="8" t="s">
        <v>74</v>
      </c>
      <c r="P7" s="27" t="s">
        <v>195</v>
      </c>
      <c r="Q7" s="3"/>
      <c r="R7" s="3"/>
      <c r="S7" s="15"/>
      <c r="T7" s="15">
        <v>1</v>
      </c>
      <c r="U7" s="16"/>
    </row>
    <row r="8" spans="1:21" ht="12.75">
      <c r="A8" s="19" t="s">
        <v>10</v>
      </c>
      <c r="B8" s="30" t="s">
        <v>161</v>
      </c>
      <c r="C8" s="3"/>
      <c r="D8" s="3">
        <v>1</v>
      </c>
      <c r="E8" s="15"/>
      <c r="F8" s="15"/>
      <c r="G8" s="16"/>
      <c r="H8" s="8" t="s">
        <v>43</v>
      </c>
      <c r="I8" s="27" t="s">
        <v>44</v>
      </c>
      <c r="J8" s="3">
        <v>1</v>
      </c>
      <c r="K8" s="3"/>
      <c r="L8" s="15"/>
      <c r="M8" s="15"/>
      <c r="N8" s="16"/>
      <c r="O8" s="8" t="s">
        <v>133</v>
      </c>
      <c r="P8" s="27" t="s">
        <v>134</v>
      </c>
      <c r="Q8" s="3"/>
      <c r="R8" s="3"/>
      <c r="S8" s="15"/>
      <c r="T8" s="15"/>
      <c r="U8" s="16"/>
    </row>
    <row r="9" spans="1:21" ht="12.75">
      <c r="A9" s="8" t="s">
        <v>11</v>
      </c>
      <c r="B9" s="27" t="s">
        <v>163</v>
      </c>
      <c r="C9" s="3"/>
      <c r="D9" s="3"/>
      <c r="E9" s="15"/>
      <c r="F9" s="15"/>
      <c r="G9" s="16"/>
      <c r="H9" s="7" t="s">
        <v>45</v>
      </c>
      <c r="I9" s="29" t="s">
        <v>46</v>
      </c>
      <c r="J9" s="3"/>
      <c r="K9" s="3"/>
      <c r="L9" s="15"/>
      <c r="M9" s="15"/>
      <c r="N9" s="16"/>
      <c r="O9" s="8" t="s">
        <v>75</v>
      </c>
      <c r="P9" s="27" t="s">
        <v>172</v>
      </c>
      <c r="Q9" s="3"/>
      <c r="R9" s="3"/>
      <c r="S9" s="15"/>
      <c r="T9" s="15"/>
      <c r="U9" s="16"/>
    </row>
    <row r="10" spans="1:21" ht="12.75">
      <c r="A10" s="17" t="s">
        <v>12</v>
      </c>
      <c r="B10" s="28" t="s">
        <v>13</v>
      </c>
      <c r="C10" s="3"/>
      <c r="D10" s="3"/>
      <c r="E10" s="15"/>
      <c r="F10" s="15"/>
      <c r="G10" s="16"/>
      <c r="H10" s="8" t="s">
        <v>47</v>
      </c>
      <c r="I10" s="27" t="s">
        <v>186</v>
      </c>
      <c r="J10" s="3"/>
      <c r="K10" s="3">
        <v>1</v>
      </c>
      <c r="L10" s="15"/>
      <c r="M10" s="15"/>
      <c r="N10" s="16"/>
      <c r="O10" s="8" t="s">
        <v>76</v>
      </c>
      <c r="P10" s="27" t="s">
        <v>77</v>
      </c>
      <c r="Q10" s="3"/>
      <c r="R10" s="3"/>
      <c r="S10" s="15"/>
      <c r="T10" s="15"/>
      <c r="U10" s="16"/>
    </row>
    <row r="11" spans="1:21" ht="12.75">
      <c r="A11" s="8" t="s">
        <v>102</v>
      </c>
      <c r="B11" s="27" t="s">
        <v>103</v>
      </c>
      <c r="C11" s="3"/>
      <c r="D11" s="3"/>
      <c r="E11" s="15"/>
      <c r="F11" s="15"/>
      <c r="G11" s="16"/>
      <c r="H11" s="8" t="s">
        <v>48</v>
      </c>
      <c r="I11" s="27" t="s">
        <v>49</v>
      </c>
      <c r="J11" s="3"/>
      <c r="K11" s="3"/>
      <c r="L11" s="15"/>
      <c r="M11" s="15">
        <v>1</v>
      </c>
      <c r="N11" s="16"/>
      <c r="O11" s="7" t="s">
        <v>135</v>
      </c>
      <c r="P11" s="29" t="s">
        <v>136</v>
      </c>
      <c r="Q11" s="3"/>
      <c r="R11" s="3"/>
      <c r="S11" s="15"/>
      <c r="T11" s="15"/>
      <c r="U11" s="16"/>
    </row>
    <row r="12" spans="1:21" ht="12.75">
      <c r="A12" s="8" t="s">
        <v>14</v>
      </c>
      <c r="B12" s="27" t="s">
        <v>15</v>
      </c>
      <c r="C12" s="3"/>
      <c r="D12" s="3">
        <v>1</v>
      </c>
      <c r="E12" s="15"/>
      <c r="F12" s="15"/>
      <c r="G12" s="16"/>
      <c r="H12" s="8" t="s">
        <v>117</v>
      </c>
      <c r="I12" s="27" t="s">
        <v>118</v>
      </c>
      <c r="J12" s="3"/>
      <c r="K12" s="3"/>
      <c r="L12" s="15"/>
      <c r="M12" s="15"/>
      <c r="N12" s="16"/>
      <c r="O12" s="8" t="s">
        <v>78</v>
      </c>
      <c r="P12" s="27" t="s">
        <v>174</v>
      </c>
      <c r="Q12" s="3">
        <v>1</v>
      </c>
      <c r="R12" s="3"/>
      <c r="S12" s="15"/>
      <c r="T12" s="15"/>
      <c r="U12" s="16"/>
    </row>
    <row r="13" spans="1:21" ht="12.75">
      <c r="A13" s="8" t="s">
        <v>104</v>
      </c>
      <c r="B13" s="27" t="s">
        <v>105</v>
      </c>
      <c r="C13" s="3"/>
      <c r="D13" s="3">
        <v>1</v>
      </c>
      <c r="E13" s="15"/>
      <c r="F13" s="15"/>
      <c r="G13" s="16"/>
      <c r="H13" s="8" t="s">
        <v>50</v>
      </c>
      <c r="I13" s="27" t="s">
        <v>198</v>
      </c>
      <c r="J13" s="3"/>
      <c r="K13" s="3"/>
      <c r="L13" s="15"/>
      <c r="M13" s="15"/>
      <c r="N13" s="16"/>
      <c r="O13" s="8" t="s">
        <v>137</v>
      </c>
      <c r="P13" s="27" t="s">
        <v>88</v>
      </c>
      <c r="Q13" s="3"/>
      <c r="R13" s="3"/>
      <c r="S13" s="15"/>
      <c r="T13" s="15"/>
      <c r="U13" s="16"/>
    </row>
    <row r="14" spans="1:21" ht="12.75">
      <c r="A14" s="8" t="s">
        <v>106</v>
      </c>
      <c r="B14" s="27" t="s">
        <v>107</v>
      </c>
      <c r="C14" s="3"/>
      <c r="D14" s="3"/>
      <c r="E14" s="15"/>
      <c r="F14" s="15"/>
      <c r="G14" s="16"/>
      <c r="H14" s="8" t="s">
        <v>51</v>
      </c>
      <c r="I14" s="27" t="s">
        <v>188</v>
      </c>
      <c r="J14" s="3"/>
      <c r="K14" s="3"/>
      <c r="L14" s="15"/>
      <c r="M14" s="15"/>
      <c r="N14" s="16"/>
      <c r="O14" s="8" t="s">
        <v>154</v>
      </c>
      <c r="P14" s="27" t="s">
        <v>153</v>
      </c>
      <c r="Q14" s="3"/>
      <c r="R14" s="3">
        <v>1</v>
      </c>
      <c r="S14" s="15"/>
      <c r="T14" s="15"/>
      <c r="U14" s="16"/>
    </row>
    <row r="15" spans="1:21" ht="12.75">
      <c r="A15" s="8" t="s">
        <v>16</v>
      </c>
      <c r="B15" s="27" t="s">
        <v>17</v>
      </c>
      <c r="C15" s="3"/>
      <c r="D15" s="3">
        <v>1</v>
      </c>
      <c r="E15" s="15"/>
      <c r="F15" s="15"/>
      <c r="G15" s="16"/>
      <c r="H15" s="8" t="s">
        <v>52</v>
      </c>
      <c r="I15" s="27" t="s">
        <v>189</v>
      </c>
      <c r="J15" s="3"/>
      <c r="K15" s="3"/>
      <c r="L15" s="15"/>
      <c r="M15" s="15"/>
      <c r="N15" s="16"/>
      <c r="O15" s="8" t="s">
        <v>79</v>
      </c>
      <c r="P15" s="27" t="s">
        <v>29</v>
      </c>
      <c r="Q15" s="3"/>
      <c r="R15" s="3"/>
      <c r="S15" s="15"/>
      <c r="T15" s="15"/>
      <c r="U15" s="16"/>
    </row>
    <row r="16" spans="1:21" ht="12.75">
      <c r="A16" s="19" t="s">
        <v>18</v>
      </c>
      <c r="B16" s="30" t="s">
        <v>167</v>
      </c>
      <c r="C16" s="3"/>
      <c r="D16" s="3"/>
      <c r="E16" s="15"/>
      <c r="F16" s="15"/>
      <c r="G16" s="16"/>
      <c r="H16" s="8" t="s">
        <v>53</v>
      </c>
      <c r="I16" s="27" t="s">
        <v>54</v>
      </c>
      <c r="J16" s="3"/>
      <c r="K16" s="3"/>
      <c r="L16" s="15"/>
      <c r="M16" s="15"/>
      <c r="N16" s="16"/>
      <c r="O16" s="8" t="s">
        <v>80</v>
      </c>
      <c r="P16" s="27" t="s">
        <v>196</v>
      </c>
      <c r="Q16" s="3"/>
      <c r="R16" s="3"/>
      <c r="S16" s="15"/>
      <c r="T16" s="15"/>
      <c r="U16" s="16"/>
    </row>
    <row r="17" spans="1:21" ht="12.75">
      <c r="A17" s="8" t="s">
        <v>108</v>
      </c>
      <c r="B17" s="27" t="s">
        <v>109</v>
      </c>
      <c r="C17" s="3"/>
      <c r="D17" s="3"/>
      <c r="E17" s="15"/>
      <c r="F17" s="15"/>
      <c r="G17" s="16"/>
      <c r="H17" s="8" t="s">
        <v>55</v>
      </c>
      <c r="I17" s="27" t="s">
        <v>190</v>
      </c>
      <c r="J17" s="3"/>
      <c r="K17" s="3"/>
      <c r="L17" s="15"/>
      <c r="M17" s="15"/>
      <c r="N17" s="16"/>
      <c r="O17" s="7" t="s">
        <v>138</v>
      </c>
      <c r="P17" s="29" t="s">
        <v>139</v>
      </c>
      <c r="Q17" s="3"/>
      <c r="R17" s="3"/>
      <c r="S17" s="15"/>
      <c r="T17" s="15">
        <v>1</v>
      </c>
      <c r="U17" s="16"/>
    </row>
    <row r="18" spans="1:21" ht="12.75">
      <c r="A18" s="8" t="s">
        <v>19</v>
      </c>
      <c r="B18" s="27" t="s">
        <v>4</v>
      </c>
      <c r="C18" s="3"/>
      <c r="D18" s="3"/>
      <c r="E18" s="15"/>
      <c r="F18" s="15"/>
      <c r="G18" s="16"/>
      <c r="H18" s="19" t="s">
        <v>56</v>
      </c>
      <c r="I18" s="30" t="s">
        <v>200</v>
      </c>
      <c r="J18" s="3"/>
      <c r="K18" s="3"/>
      <c r="L18" s="15"/>
      <c r="M18" s="15"/>
      <c r="N18" s="16"/>
      <c r="O18" s="8" t="s">
        <v>81</v>
      </c>
      <c r="P18" s="27" t="s">
        <v>176</v>
      </c>
      <c r="Q18" s="3"/>
      <c r="R18" s="3"/>
      <c r="S18" s="15"/>
      <c r="T18" s="15">
        <v>1</v>
      </c>
      <c r="U18" s="16"/>
    </row>
    <row r="19" spans="1:21" ht="12.75">
      <c r="A19" s="8" t="s">
        <v>19</v>
      </c>
      <c r="B19" s="27" t="s">
        <v>169</v>
      </c>
      <c r="C19" s="3"/>
      <c r="D19" s="3"/>
      <c r="E19" s="15"/>
      <c r="F19" s="15"/>
      <c r="G19" s="16"/>
      <c r="H19" s="8" t="s">
        <v>57</v>
      </c>
      <c r="I19" s="27" t="s">
        <v>192</v>
      </c>
      <c r="J19" s="3"/>
      <c r="K19" s="3"/>
      <c r="L19" s="15"/>
      <c r="M19" s="15"/>
      <c r="N19" s="16"/>
      <c r="O19" s="8" t="s">
        <v>82</v>
      </c>
      <c r="P19" s="27" t="s">
        <v>177</v>
      </c>
      <c r="Q19" s="3"/>
      <c r="R19" s="3"/>
      <c r="S19" s="15"/>
      <c r="T19" s="15"/>
      <c r="U19" s="16"/>
    </row>
    <row r="20" spans="1:21" ht="12.75">
      <c r="A20" s="8" t="s">
        <v>19</v>
      </c>
      <c r="B20" s="27" t="s">
        <v>20</v>
      </c>
      <c r="C20" s="3"/>
      <c r="D20" s="3"/>
      <c r="E20" s="15"/>
      <c r="F20" s="15"/>
      <c r="G20" s="16"/>
      <c r="H20" s="8" t="s">
        <v>58</v>
      </c>
      <c r="I20" s="27" t="s">
        <v>59</v>
      </c>
      <c r="J20" s="3"/>
      <c r="K20" s="3"/>
      <c r="L20" s="15"/>
      <c r="M20" s="15"/>
      <c r="N20" s="16"/>
      <c r="O20" s="8" t="s">
        <v>83</v>
      </c>
      <c r="P20" s="27" t="s">
        <v>84</v>
      </c>
      <c r="Q20" s="3"/>
      <c r="R20" s="3">
        <v>1</v>
      </c>
      <c r="S20" s="15"/>
      <c r="T20" s="15"/>
      <c r="U20" s="16"/>
    </row>
    <row r="21" spans="1:21" ht="12.75">
      <c r="A21" s="7" t="s">
        <v>110</v>
      </c>
      <c r="B21" s="29" t="s">
        <v>194</v>
      </c>
      <c r="C21" s="3"/>
      <c r="D21" s="3"/>
      <c r="E21" s="15"/>
      <c r="F21" s="15"/>
      <c r="G21" s="16"/>
      <c r="H21" s="7" t="s">
        <v>119</v>
      </c>
      <c r="I21" s="29" t="s">
        <v>157</v>
      </c>
      <c r="J21" s="3"/>
      <c r="K21" s="3"/>
      <c r="L21" s="15"/>
      <c r="M21" s="15"/>
      <c r="N21" s="16"/>
      <c r="O21" s="8" t="s">
        <v>85</v>
      </c>
      <c r="P21" s="27" t="s">
        <v>180</v>
      </c>
      <c r="Q21" s="3"/>
      <c r="R21" s="3"/>
      <c r="S21" s="15"/>
      <c r="T21" s="15"/>
      <c r="U21" s="16"/>
    </row>
    <row r="22" spans="1:21" ht="12.75">
      <c r="A22" s="17" t="s">
        <v>21</v>
      </c>
      <c r="B22" s="28" t="s">
        <v>22</v>
      </c>
      <c r="C22" s="3"/>
      <c r="D22" s="3"/>
      <c r="E22" s="15"/>
      <c r="F22" s="15"/>
      <c r="G22" s="16"/>
      <c r="H22" s="7" t="s">
        <v>120</v>
      </c>
      <c r="I22" s="29" t="s">
        <v>158</v>
      </c>
      <c r="J22" s="3"/>
      <c r="K22" s="3"/>
      <c r="L22" s="15"/>
      <c r="M22" s="15"/>
      <c r="N22" s="16"/>
      <c r="O22" s="7" t="s">
        <v>140</v>
      </c>
      <c r="P22" s="29" t="s">
        <v>141</v>
      </c>
      <c r="Q22" s="3">
        <v>1</v>
      </c>
      <c r="R22" s="3"/>
      <c r="S22" s="15"/>
      <c r="T22" s="15"/>
      <c r="U22" s="16"/>
    </row>
    <row r="23" spans="1:21" ht="12.75">
      <c r="A23" s="7" t="s">
        <v>111</v>
      </c>
      <c r="B23" s="29" t="s">
        <v>112</v>
      </c>
      <c r="C23" s="3"/>
      <c r="D23" s="3"/>
      <c r="E23" s="15"/>
      <c r="F23" s="15"/>
      <c r="G23" s="16"/>
      <c r="H23" s="8" t="s">
        <v>60</v>
      </c>
      <c r="I23" s="27" t="s">
        <v>61</v>
      </c>
      <c r="J23" s="3"/>
      <c r="K23" s="3"/>
      <c r="L23" s="15"/>
      <c r="M23" s="15"/>
      <c r="N23" s="16"/>
      <c r="O23" s="7" t="s">
        <v>142</v>
      </c>
      <c r="P23" s="29" t="s">
        <v>143</v>
      </c>
      <c r="Q23" s="3">
        <v>1</v>
      </c>
      <c r="R23" s="3"/>
      <c r="S23" s="15"/>
      <c r="T23" s="15"/>
      <c r="U23" s="16"/>
    </row>
    <row r="24" spans="1:21" ht="12.75">
      <c r="A24" s="8" t="s">
        <v>23</v>
      </c>
      <c r="B24" s="27" t="s">
        <v>29</v>
      </c>
      <c r="C24" s="3"/>
      <c r="D24" s="3"/>
      <c r="E24" s="15"/>
      <c r="F24" s="15"/>
      <c r="G24" s="16"/>
      <c r="H24" s="8" t="s">
        <v>62</v>
      </c>
      <c r="I24" s="27" t="s">
        <v>160</v>
      </c>
      <c r="J24" s="3"/>
      <c r="K24" s="3"/>
      <c r="L24" s="15"/>
      <c r="M24" s="15"/>
      <c r="N24" s="16"/>
      <c r="O24" s="8" t="s">
        <v>86</v>
      </c>
      <c r="P24" s="27" t="s">
        <v>184</v>
      </c>
      <c r="Q24" s="3"/>
      <c r="R24" s="3">
        <v>1</v>
      </c>
      <c r="S24" s="15"/>
      <c r="T24" s="15"/>
      <c r="U24" s="16"/>
    </row>
    <row r="25" spans="1:21" ht="12.75">
      <c r="A25" s="8" t="s">
        <v>24</v>
      </c>
      <c r="B25" s="27" t="s">
        <v>25</v>
      </c>
      <c r="C25" s="3"/>
      <c r="D25" s="3">
        <v>1</v>
      </c>
      <c r="E25" s="15"/>
      <c r="F25" s="15"/>
      <c r="G25" s="16"/>
      <c r="H25" s="8" t="s">
        <v>63</v>
      </c>
      <c r="I25" s="27" t="s">
        <v>162</v>
      </c>
      <c r="J25" s="3"/>
      <c r="K25" s="3"/>
      <c r="L25" s="15"/>
      <c r="M25" s="15"/>
      <c r="N25" s="16"/>
      <c r="O25" s="8" t="s">
        <v>87</v>
      </c>
      <c r="P25" s="27" t="s">
        <v>185</v>
      </c>
      <c r="Q25" s="3"/>
      <c r="R25" s="3"/>
      <c r="S25" s="15"/>
      <c r="T25" s="15"/>
      <c r="U25" s="16"/>
    </row>
    <row r="26" spans="1:21" ht="12.75">
      <c r="A26" s="8" t="s">
        <v>113</v>
      </c>
      <c r="B26" s="27" t="s">
        <v>171</v>
      </c>
      <c r="C26" s="3"/>
      <c r="D26" s="3"/>
      <c r="E26" s="15"/>
      <c r="F26" s="15"/>
      <c r="G26" s="16"/>
      <c r="H26" s="8" t="s">
        <v>64</v>
      </c>
      <c r="I26" s="27" t="s">
        <v>193</v>
      </c>
      <c r="J26" s="3"/>
      <c r="K26" s="3"/>
      <c r="L26" s="15">
        <v>1</v>
      </c>
      <c r="M26" s="15"/>
      <c r="N26" s="16"/>
      <c r="O26" s="7" t="s">
        <v>88</v>
      </c>
      <c r="P26" s="29" t="s">
        <v>89</v>
      </c>
      <c r="Q26" s="3"/>
      <c r="R26" s="3"/>
      <c r="S26" s="15"/>
      <c r="T26" s="15"/>
      <c r="U26" s="16"/>
    </row>
    <row r="27" spans="1:21" ht="12.75">
      <c r="A27" s="19" t="s">
        <v>26</v>
      </c>
      <c r="B27" s="30" t="s">
        <v>27</v>
      </c>
      <c r="C27" s="3"/>
      <c r="D27" s="3"/>
      <c r="E27" s="15"/>
      <c r="F27" s="15"/>
      <c r="G27" s="16"/>
      <c r="H27" s="7" t="s">
        <v>121</v>
      </c>
      <c r="I27" s="29" t="s">
        <v>122</v>
      </c>
      <c r="J27" s="3"/>
      <c r="K27" s="3"/>
      <c r="L27" s="15"/>
      <c r="M27" s="15">
        <v>1</v>
      </c>
      <c r="N27" s="16"/>
      <c r="O27" s="8" t="s">
        <v>90</v>
      </c>
      <c r="P27" s="27" t="s">
        <v>91</v>
      </c>
      <c r="Q27" s="3"/>
      <c r="R27" s="3"/>
      <c r="S27" s="15"/>
      <c r="T27" s="15"/>
      <c r="U27" s="16"/>
    </row>
    <row r="28" spans="1:21" ht="12.75">
      <c r="A28" s="17" t="s">
        <v>28</v>
      </c>
      <c r="B28" s="28" t="s">
        <v>29</v>
      </c>
      <c r="C28" s="3"/>
      <c r="D28" s="3">
        <v>1</v>
      </c>
      <c r="E28" s="15"/>
      <c r="F28" s="15"/>
      <c r="G28" s="16"/>
      <c r="H28" s="8" t="s">
        <v>65</v>
      </c>
      <c r="I28" s="27" t="s">
        <v>164</v>
      </c>
      <c r="J28" s="3"/>
      <c r="K28" s="3"/>
      <c r="L28" s="15"/>
      <c r="M28" s="15"/>
      <c r="N28" s="16"/>
      <c r="O28" s="8" t="s">
        <v>92</v>
      </c>
      <c r="P28" s="27" t="s">
        <v>93</v>
      </c>
      <c r="Q28" s="3"/>
      <c r="R28" s="3"/>
      <c r="S28" s="15"/>
      <c r="T28" s="15"/>
      <c r="U28" s="16"/>
    </row>
    <row r="29" spans="1:21" ht="12.75">
      <c r="A29" s="19" t="s">
        <v>114</v>
      </c>
      <c r="B29" s="30" t="s">
        <v>173</v>
      </c>
      <c r="C29" s="3"/>
      <c r="D29" s="3"/>
      <c r="E29" s="15"/>
      <c r="F29" s="15"/>
      <c r="G29" s="16"/>
      <c r="H29" s="8" t="s">
        <v>66</v>
      </c>
      <c r="I29" s="27" t="s">
        <v>165</v>
      </c>
      <c r="J29" s="3"/>
      <c r="K29" s="3">
        <v>1</v>
      </c>
      <c r="L29" s="15"/>
      <c r="M29" s="15"/>
      <c r="N29" s="16"/>
      <c r="O29" s="8" t="s">
        <v>94</v>
      </c>
      <c r="P29" s="27" t="s">
        <v>95</v>
      </c>
      <c r="Q29" s="3"/>
      <c r="R29" s="3">
        <v>1</v>
      </c>
      <c r="S29" s="15"/>
      <c r="T29" s="15"/>
      <c r="U29" s="16"/>
    </row>
    <row r="30" spans="1:21" ht="12.75">
      <c r="A30" s="8" t="s">
        <v>30</v>
      </c>
      <c r="B30" s="27" t="s">
        <v>139</v>
      </c>
      <c r="C30" s="3"/>
      <c r="D30" s="3"/>
      <c r="E30" s="15"/>
      <c r="F30" s="15"/>
      <c r="G30" s="16"/>
      <c r="H30" s="8" t="s">
        <v>123</v>
      </c>
      <c r="I30" s="27" t="s">
        <v>124</v>
      </c>
      <c r="J30" s="3"/>
      <c r="K30" s="3"/>
      <c r="L30" s="15"/>
      <c r="M30" s="15">
        <v>1</v>
      </c>
      <c r="N30" s="16"/>
      <c r="O30" s="8" t="s">
        <v>96</v>
      </c>
      <c r="P30" s="27" t="s">
        <v>187</v>
      </c>
      <c r="Q30" s="3"/>
      <c r="R30" s="3"/>
      <c r="S30" s="15"/>
      <c r="T30" s="15"/>
      <c r="U30" s="16"/>
    </row>
    <row r="31" spans="1:21" ht="12.75">
      <c r="A31" s="8" t="s">
        <v>31</v>
      </c>
      <c r="B31" s="27" t="s">
        <v>32</v>
      </c>
      <c r="C31" s="3"/>
      <c r="D31" s="3"/>
      <c r="E31" s="15"/>
      <c r="F31" s="15"/>
      <c r="G31" s="16"/>
      <c r="H31" s="8" t="s">
        <v>67</v>
      </c>
      <c r="I31" s="27" t="s">
        <v>166</v>
      </c>
      <c r="J31" s="3"/>
      <c r="K31" s="3">
        <v>1</v>
      </c>
      <c r="L31" s="15"/>
      <c r="M31" s="15"/>
      <c r="N31" s="16"/>
      <c r="O31" s="7" t="s">
        <v>97</v>
      </c>
      <c r="P31" s="29" t="s">
        <v>98</v>
      </c>
      <c r="Q31" s="3"/>
      <c r="R31" s="3"/>
      <c r="S31" s="15"/>
      <c r="T31" s="15">
        <v>1</v>
      </c>
      <c r="U31" s="16"/>
    </row>
    <row r="32" spans="1:21" ht="12.75">
      <c r="A32" s="8" t="s">
        <v>33</v>
      </c>
      <c r="B32" s="27" t="s">
        <v>175</v>
      </c>
      <c r="C32" s="3"/>
      <c r="D32" s="3"/>
      <c r="E32" s="15"/>
      <c r="F32" s="15"/>
      <c r="G32" s="16"/>
      <c r="H32" s="8" t="s">
        <v>125</v>
      </c>
      <c r="I32" s="27" t="s">
        <v>126</v>
      </c>
      <c r="J32" s="3"/>
      <c r="K32" s="3"/>
      <c r="L32" s="15"/>
      <c r="M32" s="15"/>
      <c r="N32" s="16"/>
      <c r="O32" s="8" t="s">
        <v>99</v>
      </c>
      <c r="P32" s="27" t="s">
        <v>199</v>
      </c>
      <c r="Q32" s="3"/>
      <c r="R32" s="3"/>
      <c r="S32" s="15"/>
      <c r="T32" s="15"/>
      <c r="U32" s="16"/>
    </row>
    <row r="33" spans="1:21" ht="12.75">
      <c r="A33" s="19" t="s">
        <v>34</v>
      </c>
      <c r="B33" s="30" t="s">
        <v>4</v>
      </c>
      <c r="C33" s="3">
        <v>1</v>
      </c>
      <c r="D33" s="3"/>
      <c r="E33" s="15"/>
      <c r="F33" s="15"/>
      <c r="G33" s="16"/>
      <c r="H33" s="8" t="s">
        <v>127</v>
      </c>
      <c r="I33" s="27" t="s">
        <v>128</v>
      </c>
      <c r="J33" s="3"/>
      <c r="K33" s="3"/>
      <c r="L33" s="15"/>
      <c r="M33" s="15"/>
      <c r="N33" s="16"/>
      <c r="O33" s="7" t="s">
        <v>144</v>
      </c>
      <c r="P33" s="29" t="s">
        <v>145</v>
      </c>
      <c r="Q33" s="3">
        <v>1</v>
      </c>
      <c r="R33" s="3"/>
      <c r="S33" s="15"/>
      <c r="T33" s="15"/>
      <c r="U33" s="16"/>
    </row>
    <row r="34" spans="1:21" ht="12.75">
      <c r="A34" s="8" t="s">
        <v>35</v>
      </c>
      <c r="B34" s="27" t="s">
        <v>36</v>
      </c>
      <c r="C34" s="3"/>
      <c r="D34" s="3"/>
      <c r="E34" s="15"/>
      <c r="F34" s="15"/>
      <c r="G34" s="16"/>
      <c r="H34" s="8" t="s">
        <v>68</v>
      </c>
      <c r="I34" s="27" t="s">
        <v>69</v>
      </c>
      <c r="J34" s="3"/>
      <c r="K34" s="3">
        <v>1</v>
      </c>
      <c r="L34" s="15"/>
      <c r="M34" s="15"/>
      <c r="N34" s="16"/>
      <c r="O34" s="17" t="s">
        <v>100</v>
      </c>
      <c r="P34" s="28" t="s">
        <v>2</v>
      </c>
      <c r="Q34" s="3"/>
      <c r="R34" s="3"/>
      <c r="S34" s="15"/>
      <c r="T34" s="15"/>
      <c r="U34" s="16"/>
    </row>
    <row r="35" spans="1:21" ht="12.75">
      <c r="A35" s="8" t="s">
        <v>115</v>
      </c>
      <c r="B35" s="27" t="s">
        <v>116</v>
      </c>
      <c r="C35" s="3"/>
      <c r="D35" s="3"/>
      <c r="E35" s="15"/>
      <c r="F35" s="15"/>
      <c r="G35" s="16"/>
      <c r="H35" s="8" t="s">
        <v>70</v>
      </c>
      <c r="I35" s="27" t="s">
        <v>168</v>
      </c>
      <c r="J35" s="3"/>
      <c r="K35" s="3"/>
      <c r="L35" s="15">
        <v>1</v>
      </c>
      <c r="M35" s="15"/>
      <c r="N35" s="16"/>
      <c r="O35" s="8" t="s">
        <v>101</v>
      </c>
      <c r="P35" s="27" t="s">
        <v>191</v>
      </c>
      <c r="Q35" s="3"/>
      <c r="R35" s="3"/>
      <c r="S35" s="15"/>
      <c r="T35" s="15">
        <v>1</v>
      </c>
      <c r="U35" s="16"/>
    </row>
    <row r="36" spans="1:21" ht="12.75">
      <c r="A36" s="16"/>
      <c r="B36" s="24" t="s">
        <v>208</v>
      </c>
      <c r="C36" s="3">
        <f>SUM(C2:C35)</f>
        <v>4</v>
      </c>
      <c r="D36" s="3">
        <f>SUM(D2:D35)</f>
        <v>6</v>
      </c>
      <c r="E36" s="3">
        <f>SUM(E2:E35)</f>
        <v>1</v>
      </c>
      <c r="F36" s="3">
        <f>SUM(F2:F35)</f>
        <v>0</v>
      </c>
      <c r="G36" s="16"/>
      <c r="H36" s="16"/>
      <c r="I36" s="24" t="s">
        <v>209</v>
      </c>
      <c r="J36" s="3">
        <f>SUM(J2:J35)</f>
        <v>1</v>
      </c>
      <c r="K36" s="3">
        <f>SUM(K2:K35)</f>
        <v>5</v>
      </c>
      <c r="L36" s="3">
        <f>SUM(L2:L35)</f>
        <v>2</v>
      </c>
      <c r="M36" s="3">
        <f>SUM(M2:M35)</f>
        <v>3</v>
      </c>
      <c r="N36" s="16"/>
      <c r="O36" s="16"/>
      <c r="P36" s="24" t="s">
        <v>210</v>
      </c>
      <c r="Q36" s="3">
        <f>SUM(Q2:Q35)</f>
        <v>5</v>
      </c>
      <c r="R36" s="3">
        <f>SUM(R2:R35)</f>
        <v>5</v>
      </c>
      <c r="S36" s="3">
        <f>SUM(S2:S35)</f>
        <v>0</v>
      </c>
      <c r="T36" s="3">
        <f>SUM(T2:T35)</f>
        <v>6</v>
      </c>
      <c r="U36" s="16"/>
    </row>
    <row r="37" spans="1:21" ht="12.75">
      <c r="A37" s="16"/>
      <c r="B37" s="16"/>
      <c r="C37" s="16"/>
      <c r="D37" s="16"/>
      <c r="E37" s="22"/>
      <c r="F37" s="22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</sheetData>
  <printOptions horizontalCentered="1" verticalCentered="1"/>
  <pageMargins left="0.5" right="0.5" top="0.6" bottom="0.5" header="0.25" footer="0.5"/>
  <pageSetup horizontalDpi="600" verticalDpi="600" orientation="portrait" r:id="rId1"/>
  <headerFooter alignWithMargins="0">
    <oddHeader>&amp;LIEEE 802 St. Louis Plenary&amp;CP802.15.3 Security Ballot &amp;RMarch 11-15, 2002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workbookViewId="0" topLeftCell="A1">
      <selection activeCell="U18" sqref="U18:U19"/>
    </sheetView>
  </sheetViews>
  <sheetFormatPr defaultColWidth="9.140625" defaultRowHeight="12.75"/>
  <cols>
    <col min="1" max="1" width="13.28125" style="1" bestFit="1" customWidth="1"/>
    <col min="2" max="2" width="13.421875" style="1" customWidth="1"/>
    <col min="3" max="3" width="2.7109375" style="1" customWidth="1"/>
    <col min="4" max="5" width="2.7109375" style="4" customWidth="1"/>
    <col min="6" max="6" width="3.421875" style="1" customWidth="1"/>
    <col min="7" max="7" width="10.00390625" style="1" customWidth="1"/>
    <col min="8" max="8" width="13.00390625" style="1" customWidth="1"/>
    <col min="9" max="11" width="2.7109375" style="1" customWidth="1"/>
    <col min="12" max="12" width="4.7109375" style="1" customWidth="1"/>
    <col min="13" max="13" width="13.421875" style="1" customWidth="1"/>
    <col min="14" max="14" width="12.140625" style="1" customWidth="1"/>
    <col min="15" max="17" width="2.7109375" style="1" customWidth="1"/>
    <col min="18" max="18" width="3.140625" style="1" customWidth="1"/>
    <col min="19" max="19" width="9.57421875" style="1" bestFit="1" customWidth="1"/>
    <col min="20" max="20" width="6.421875" style="1" customWidth="1"/>
    <col min="21" max="21" width="4.8515625" style="1" customWidth="1"/>
    <col min="22" max="22" width="5.28125" style="1" customWidth="1"/>
    <col min="23" max="16384" width="9.140625" style="1" customWidth="1"/>
  </cols>
  <sheetData>
    <row r="1" spans="1:22" ht="48.75">
      <c r="A1" s="12" t="s">
        <v>201</v>
      </c>
      <c r="B1" s="12" t="s">
        <v>202</v>
      </c>
      <c r="C1" s="10" t="s">
        <v>211</v>
      </c>
      <c r="D1" s="10" t="s">
        <v>212</v>
      </c>
      <c r="E1" s="10" t="s">
        <v>213</v>
      </c>
      <c r="G1" s="12" t="s">
        <v>201</v>
      </c>
      <c r="H1" s="12" t="s">
        <v>202</v>
      </c>
      <c r="I1" s="10" t="s">
        <v>211</v>
      </c>
      <c r="J1" s="10" t="s">
        <v>212</v>
      </c>
      <c r="K1" s="10" t="s">
        <v>213</v>
      </c>
      <c r="M1" s="12" t="s">
        <v>201</v>
      </c>
      <c r="N1" s="12" t="s">
        <v>202</v>
      </c>
      <c r="O1" s="10" t="s">
        <v>211</v>
      </c>
      <c r="P1" s="10" t="s">
        <v>212</v>
      </c>
      <c r="Q1" s="10" t="s">
        <v>213</v>
      </c>
      <c r="T1" s="9" t="s">
        <v>211</v>
      </c>
      <c r="U1" s="10" t="s">
        <v>148</v>
      </c>
      <c r="V1" s="11" t="s">
        <v>149</v>
      </c>
    </row>
    <row r="2" spans="1:22" ht="12.75">
      <c r="A2" s="8" t="s">
        <v>0</v>
      </c>
      <c r="B2" s="3" t="s">
        <v>156</v>
      </c>
      <c r="C2" s="3"/>
      <c r="D2" s="15"/>
      <c r="E2" s="15">
        <v>1</v>
      </c>
      <c r="F2" s="16"/>
      <c r="G2" s="8" t="s">
        <v>37</v>
      </c>
      <c r="H2" s="3" t="s">
        <v>197</v>
      </c>
      <c r="I2" s="3"/>
      <c r="J2" s="15"/>
      <c r="K2" s="15"/>
      <c r="L2" s="16"/>
      <c r="M2" s="7" t="s">
        <v>129</v>
      </c>
      <c r="N2" s="2" t="s">
        <v>130</v>
      </c>
      <c r="O2" s="3"/>
      <c r="P2" s="15"/>
      <c r="Q2" s="15"/>
      <c r="R2" s="16"/>
      <c r="S2" s="5" t="s">
        <v>152</v>
      </c>
      <c r="T2" s="14">
        <f>C36</f>
        <v>8</v>
      </c>
      <c r="U2" s="14">
        <f>D36</f>
        <v>0</v>
      </c>
      <c r="V2" s="14">
        <f>E36</f>
        <v>3</v>
      </c>
    </row>
    <row r="3" spans="1:22" ht="12.75">
      <c r="A3" s="17" t="s">
        <v>1</v>
      </c>
      <c r="B3" s="18" t="s">
        <v>2</v>
      </c>
      <c r="C3" s="3">
        <v>1</v>
      </c>
      <c r="D3" s="15"/>
      <c r="E3" s="15"/>
      <c r="F3" s="16"/>
      <c r="G3" s="8" t="s">
        <v>38</v>
      </c>
      <c r="H3" s="3" t="s">
        <v>178</v>
      </c>
      <c r="I3" s="3"/>
      <c r="J3" s="15"/>
      <c r="K3" s="15"/>
      <c r="L3" s="16"/>
      <c r="M3" s="8" t="s">
        <v>131</v>
      </c>
      <c r="N3" s="3" t="s">
        <v>132</v>
      </c>
      <c r="O3" s="3">
        <v>1</v>
      </c>
      <c r="P3" s="15"/>
      <c r="Q3" s="15"/>
      <c r="R3" s="16"/>
      <c r="S3" s="5" t="s">
        <v>203</v>
      </c>
      <c r="T3" s="14">
        <f>I36</f>
        <v>5</v>
      </c>
      <c r="U3" s="14">
        <f>J36</f>
        <v>1</v>
      </c>
      <c r="V3" s="14">
        <f>K36</f>
        <v>6</v>
      </c>
    </row>
    <row r="4" spans="1:22" ht="12.75">
      <c r="A4" s="17" t="s">
        <v>3</v>
      </c>
      <c r="B4" s="18" t="s">
        <v>4</v>
      </c>
      <c r="C4" s="3"/>
      <c r="D4" s="15"/>
      <c r="E4" s="15">
        <v>1</v>
      </c>
      <c r="F4" s="16"/>
      <c r="G4" s="8" t="s">
        <v>39</v>
      </c>
      <c r="H4" s="3" t="s">
        <v>179</v>
      </c>
      <c r="I4" s="3"/>
      <c r="J4" s="15"/>
      <c r="K4" s="15"/>
      <c r="L4" s="16"/>
      <c r="M4" s="8" t="s">
        <v>71</v>
      </c>
      <c r="N4" s="3" t="s">
        <v>72</v>
      </c>
      <c r="O4" s="3"/>
      <c r="P4" s="15"/>
      <c r="Q4" s="15"/>
      <c r="R4" s="16"/>
      <c r="S4" s="5" t="s">
        <v>204</v>
      </c>
      <c r="T4" s="14">
        <f>O36</f>
        <v>4</v>
      </c>
      <c r="U4" s="14">
        <f>P36</f>
        <v>0</v>
      </c>
      <c r="V4" s="14">
        <f>Q36</f>
        <v>12</v>
      </c>
    </row>
    <row r="5" spans="1:22" ht="12.75">
      <c r="A5" s="8" t="s">
        <v>5</v>
      </c>
      <c r="B5" s="3" t="s">
        <v>6</v>
      </c>
      <c r="C5" s="3"/>
      <c r="D5" s="15"/>
      <c r="E5" s="15"/>
      <c r="F5" s="16"/>
      <c r="G5" s="8" t="s">
        <v>40</v>
      </c>
      <c r="H5" s="3" t="s">
        <v>181</v>
      </c>
      <c r="I5" s="3"/>
      <c r="J5" s="15"/>
      <c r="K5" s="15"/>
      <c r="L5" s="16"/>
      <c r="M5" s="19" t="s">
        <v>73</v>
      </c>
      <c r="N5" s="20" t="s">
        <v>170</v>
      </c>
      <c r="O5" s="3"/>
      <c r="P5" s="15"/>
      <c r="Q5" s="15">
        <v>1</v>
      </c>
      <c r="R5" s="16"/>
      <c r="S5" s="5" t="s">
        <v>151</v>
      </c>
      <c r="T5" s="6">
        <f>SUM(T2:T4)</f>
        <v>17</v>
      </c>
      <c r="U5" s="6">
        <f>SUM(U2:U4)</f>
        <v>1</v>
      </c>
      <c r="V5" s="6">
        <f>SUM(V2:V4)</f>
        <v>21</v>
      </c>
    </row>
    <row r="6" spans="1:22" ht="12.75">
      <c r="A6" s="7" t="s">
        <v>7</v>
      </c>
      <c r="B6" s="2" t="s">
        <v>8</v>
      </c>
      <c r="C6" s="3"/>
      <c r="D6" s="15"/>
      <c r="E6" s="15"/>
      <c r="F6" s="16"/>
      <c r="G6" s="8" t="s">
        <v>41</v>
      </c>
      <c r="H6" s="3" t="s">
        <v>182</v>
      </c>
      <c r="I6" s="3"/>
      <c r="J6" s="15"/>
      <c r="K6" s="15"/>
      <c r="L6" s="16"/>
      <c r="M6" s="19" t="s">
        <v>73</v>
      </c>
      <c r="N6" s="20" t="s">
        <v>155</v>
      </c>
      <c r="O6" s="3"/>
      <c r="P6" s="15"/>
      <c r="Q6" s="15">
        <v>1</v>
      </c>
      <c r="R6" s="16"/>
      <c r="S6" s="13"/>
      <c r="T6" s="23">
        <f>T5/($T5+$U5)</f>
        <v>0.9444444444444444</v>
      </c>
      <c r="U6" s="23">
        <f>U5/($T5+$U5)</f>
        <v>0.05555555555555555</v>
      </c>
      <c r="V6" s="13"/>
    </row>
    <row r="7" spans="1:18" ht="12.75">
      <c r="A7" s="8" t="s">
        <v>9</v>
      </c>
      <c r="B7" s="3" t="s">
        <v>159</v>
      </c>
      <c r="C7" s="3"/>
      <c r="D7" s="15"/>
      <c r="E7" s="15">
        <v>1</v>
      </c>
      <c r="F7" s="16"/>
      <c r="G7" s="8" t="s">
        <v>42</v>
      </c>
      <c r="H7" s="3" t="s">
        <v>183</v>
      </c>
      <c r="I7" s="3">
        <v>1</v>
      </c>
      <c r="J7" s="15"/>
      <c r="K7" s="15"/>
      <c r="L7" s="16"/>
      <c r="M7" s="8" t="s">
        <v>74</v>
      </c>
      <c r="N7" s="3" t="s">
        <v>195</v>
      </c>
      <c r="O7" s="3"/>
      <c r="P7" s="15"/>
      <c r="Q7" s="15">
        <v>1</v>
      </c>
      <c r="R7" s="16"/>
    </row>
    <row r="8" spans="1:18" ht="12.75">
      <c r="A8" s="19" t="s">
        <v>10</v>
      </c>
      <c r="B8" s="20" t="s">
        <v>161</v>
      </c>
      <c r="C8" s="3">
        <v>1</v>
      </c>
      <c r="D8" s="15"/>
      <c r="E8" s="15"/>
      <c r="F8" s="16"/>
      <c r="G8" s="8" t="s">
        <v>43</v>
      </c>
      <c r="H8" s="3" t="s">
        <v>44</v>
      </c>
      <c r="I8" s="3"/>
      <c r="J8" s="15"/>
      <c r="K8" s="15">
        <v>1</v>
      </c>
      <c r="L8" s="16"/>
      <c r="M8" s="8" t="s">
        <v>133</v>
      </c>
      <c r="N8" s="3" t="s">
        <v>134</v>
      </c>
      <c r="O8" s="3"/>
      <c r="P8" s="15"/>
      <c r="Q8" s="15"/>
      <c r="R8" s="16"/>
    </row>
    <row r="9" spans="1:18" ht="12.75">
      <c r="A9" s="8" t="s">
        <v>11</v>
      </c>
      <c r="B9" s="3" t="s">
        <v>163</v>
      </c>
      <c r="C9" s="3"/>
      <c r="D9" s="15"/>
      <c r="E9" s="15"/>
      <c r="F9" s="16"/>
      <c r="G9" s="7" t="s">
        <v>45</v>
      </c>
      <c r="H9" s="2" t="s">
        <v>46</v>
      </c>
      <c r="I9" s="3"/>
      <c r="J9" s="15"/>
      <c r="K9" s="15"/>
      <c r="L9" s="16"/>
      <c r="M9" s="8" t="s">
        <v>75</v>
      </c>
      <c r="N9" s="3" t="s">
        <v>172</v>
      </c>
      <c r="O9" s="3"/>
      <c r="P9" s="15"/>
      <c r="Q9" s="15"/>
      <c r="R9" s="16"/>
    </row>
    <row r="10" spans="1:18" ht="12.75">
      <c r="A10" s="17" t="s">
        <v>12</v>
      </c>
      <c r="B10" s="18" t="s">
        <v>13</v>
      </c>
      <c r="C10" s="3"/>
      <c r="D10" s="15"/>
      <c r="E10" s="15"/>
      <c r="F10" s="16"/>
      <c r="G10" s="8" t="s">
        <v>47</v>
      </c>
      <c r="H10" s="3" t="s">
        <v>186</v>
      </c>
      <c r="I10" s="3">
        <v>1</v>
      </c>
      <c r="J10" s="15"/>
      <c r="K10" s="15"/>
      <c r="L10" s="16"/>
      <c r="M10" s="8" t="s">
        <v>76</v>
      </c>
      <c r="N10" s="3" t="s">
        <v>77</v>
      </c>
      <c r="O10" s="3"/>
      <c r="P10" s="15"/>
      <c r="Q10" s="15"/>
      <c r="R10" s="16"/>
    </row>
    <row r="11" spans="1:18" ht="12.75">
      <c r="A11" s="8" t="s">
        <v>102</v>
      </c>
      <c r="B11" s="3" t="s">
        <v>103</v>
      </c>
      <c r="C11" s="3"/>
      <c r="D11" s="15"/>
      <c r="E11" s="15"/>
      <c r="F11" s="16"/>
      <c r="G11" s="8" t="s">
        <v>48</v>
      </c>
      <c r="H11" s="3" t="s">
        <v>49</v>
      </c>
      <c r="I11" s="3"/>
      <c r="J11" s="15"/>
      <c r="K11" s="15">
        <v>1</v>
      </c>
      <c r="L11" s="16"/>
      <c r="M11" s="7" t="s">
        <v>135</v>
      </c>
      <c r="N11" s="2" t="s">
        <v>136</v>
      </c>
      <c r="O11" s="3"/>
      <c r="P11" s="15"/>
      <c r="Q11" s="15"/>
      <c r="R11" s="16"/>
    </row>
    <row r="12" spans="1:18" ht="12.75">
      <c r="A12" s="8" t="s">
        <v>14</v>
      </c>
      <c r="B12" s="3" t="s">
        <v>15</v>
      </c>
      <c r="C12" s="3">
        <v>1</v>
      </c>
      <c r="D12" s="15"/>
      <c r="E12" s="15"/>
      <c r="F12" s="16"/>
      <c r="G12" s="8" t="s">
        <v>117</v>
      </c>
      <c r="H12" s="3" t="s">
        <v>118</v>
      </c>
      <c r="I12" s="3"/>
      <c r="J12" s="15"/>
      <c r="K12" s="15"/>
      <c r="L12" s="16"/>
      <c r="M12" s="8" t="s">
        <v>78</v>
      </c>
      <c r="N12" s="3" t="s">
        <v>174</v>
      </c>
      <c r="O12" s="3"/>
      <c r="P12" s="15"/>
      <c r="Q12" s="15">
        <v>1</v>
      </c>
      <c r="R12" s="16"/>
    </row>
    <row r="13" spans="1:18" ht="12.75">
      <c r="A13" s="8" t="s">
        <v>104</v>
      </c>
      <c r="B13" s="3" t="s">
        <v>105</v>
      </c>
      <c r="C13" s="3">
        <v>1</v>
      </c>
      <c r="D13" s="15"/>
      <c r="E13" s="15"/>
      <c r="F13" s="16"/>
      <c r="G13" s="8" t="s">
        <v>50</v>
      </c>
      <c r="H13" s="3" t="s">
        <v>198</v>
      </c>
      <c r="I13" s="3"/>
      <c r="J13" s="15"/>
      <c r="K13" s="15"/>
      <c r="L13" s="16"/>
      <c r="M13" s="8" t="s">
        <v>137</v>
      </c>
      <c r="N13" s="3" t="s">
        <v>88</v>
      </c>
      <c r="O13" s="3"/>
      <c r="P13" s="15"/>
      <c r="Q13" s="15"/>
      <c r="R13" s="16"/>
    </row>
    <row r="14" spans="1:18" ht="12.75">
      <c r="A14" s="8" t="s">
        <v>106</v>
      </c>
      <c r="B14" s="3" t="s">
        <v>107</v>
      </c>
      <c r="C14" s="3"/>
      <c r="D14" s="15"/>
      <c r="E14" s="15"/>
      <c r="F14" s="16"/>
      <c r="G14" s="8" t="s">
        <v>51</v>
      </c>
      <c r="H14" s="3" t="s">
        <v>188</v>
      </c>
      <c r="I14" s="3"/>
      <c r="J14" s="15"/>
      <c r="K14" s="15"/>
      <c r="L14" s="16"/>
      <c r="M14" s="8" t="s">
        <v>154</v>
      </c>
      <c r="N14" s="3" t="s">
        <v>153</v>
      </c>
      <c r="O14" s="3">
        <v>1</v>
      </c>
      <c r="P14" s="15"/>
      <c r="Q14" s="15"/>
      <c r="R14" s="16"/>
    </row>
    <row r="15" spans="1:18" ht="12.75">
      <c r="A15" s="8" t="s">
        <v>16</v>
      </c>
      <c r="B15" s="3" t="s">
        <v>17</v>
      </c>
      <c r="C15" s="3">
        <v>1</v>
      </c>
      <c r="D15" s="15"/>
      <c r="E15" s="15"/>
      <c r="F15" s="16"/>
      <c r="G15" s="8" t="s">
        <v>52</v>
      </c>
      <c r="H15" s="3" t="s">
        <v>189</v>
      </c>
      <c r="I15" s="3"/>
      <c r="J15" s="15"/>
      <c r="K15" s="15">
        <v>1</v>
      </c>
      <c r="L15" s="16"/>
      <c r="M15" s="8" t="s">
        <v>79</v>
      </c>
      <c r="N15" s="3" t="s">
        <v>29</v>
      </c>
      <c r="O15" s="3"/>
      <c r="P15" s="15"/>
      <c r="Q15" s="15"/>
      <c r="R15" s="16"/>
    </row>
    <row r="16" spans="1:18" ht="12.75">
      <c r="A16" s="19" t="s">
        <v>18</v>
      </c>
      <c r="B16" s="20" t="s">
        <v>167</v>
      </c>
      <c r="C16" s="3"/>
      <c r="D16" s="15"/>
      <c r="E16" s="15"/>
      <c r="F16" s="16"/>
      <c r="G16" s="8" t="s">
        <v>53</v>
      </c>
      <c r="H16" s="3" t="s">
        <v>54</v>
      </c>
      <c r="I16" s="3"/>
      <c r="J16" s="15"/>
      <c r="K16" s="15"/>
      <c r="L16" s="16"/>
      <c r="M16" s="8" t="s">
        <v>80</v>
      </c>
      <c r="N16" s="3" t="s">
        <v>196</v>
      </c>
      <c r="O16" s="3"/>
      <c r="P16" s="15"/>
      <c r="Q16" s="15"/>
      <c r="R16" s="16"/>
    </row>
    <row r="17" spans="1:18" ht="12.75">
      <c r="A17" s="8" t="s">
        <v>108</v>
      </c>
      <c r="B17" s="3" t="s">
        <v>109</v>
      </c>
      <c r="C17" s="3"/>
      <c r="D17" s="15"/>
      <c r="E17" s="15"/>
      <c r="F17" s="16"/>
      <c r="G17" s="8" t="s">
        <v>55</v>
      </c>
      <c r="H17" s="3" t="s">
        <v>190</v>
      </c>
      <c r="I17" s="3"/>
      <c r="J17" s="15"/>
      <c r="K17" s="15"/>
      <c r="L17" s="16"/>
      <c r="M17" s="7" t="s">
        <v>138</v>
      </c>
      <c r="N17" s="2" t="s">
        <v>139</v>
      </c>
      <c r="O17" s="3"/>
      <c r="P17" s="15"/>
      <c r="Q17" s="15">
        <v>1</v>
      </c>
      <c r="R17" s="16"/>
    </row>
    <row r="18" spans="1:18" ht="12.75">
      <c r="A18" s="8" t="s">
        <v>19</v>
      </c>
      <c r="B18" s="3" t="s">
        <v>4</v>
      </c>
      <c r="C18" s="3"/>
      <c r="D18" s="15"/>
      <c r="E18" s="15"/>
      <c r="F18" s="16"/>
      <c r="G18" s="19" t="s">
        <v>56</v>
      </c>
      <c r="H18" s="20" t="s">
        <v>200</v>
      </c>
      <c r="I18" s="3"/>
      <c r="J18" s="15"/>
      <c r="K18" s="15"/>
      <c r="L18" s="16"/>
      <c r="M18" s="8" t="s">
        <v>81</v>
      </c>
      <c r="N18" s="3" t="s">
        <v>176</v>
      </c>
      <c r="O18" s="3"/>
      <c r="P18" s="15"/>
      <c r="Q18" s="15">
        <v>1</v>
      </c>
      <c r="R18" s="16"/>
    </row>
    <row r="19" spans="1:18" ht="12.75">
      <c r="A19" s="8" t="s">
        <v>19</v>
      </c>
      <c r="B19" s="3" t="s">
        <v>169</v>
      </c>
      <c r="C19" s="3"/>
      <c r="D19" s="15"/>
      <c r="E19" s="15"/>
      <c r="F19" s="16"/>
      <c r="G19" s="8" t="s">
        <v>57</v>
      </c>
      <c r="H19" s="3" t="s">
        <v>192</v>
      </c>
      <c r="I19" s="3"/>
      <c r="J19" s="15"/>
      <c r="K19" s="15"/>
      <c r="L19" s="16"/>
      <c r="M19" s="8" t="s">
        <v>82</v>
      </c>
      <c r="N19" s="3" t="s">
        <v>177</v>
      </c>
      <c r="O19" s="3"/>
      <c r="P19" s="15"/>
      <c r="Q19" s="15"/>
      <c r="R19" s="16"/>
    </row>
    <row r="20" spans="1:18" ht="12.75">
      <c r="A20" s="8" t="s">
        <v>19</v>
      </c>
      <c r="B20" s="3" t="s">
        <v>20</v>
      </c>
      <c r="C20" s="3"/>
      <c r="D20" s="15"/>
      <c r="E20" s="15"/>
      <c r="F20" s="16"/>
      <c r="G20" s="8" t="s">
        <v>58</v>
      </c>
      <c r="H20" s="3" t="s">
        <v>59</v>
      </c>
      <c r="I20" s="3"/>
      <c r="J20" s="15"/>
      <c r="K20" s="15"/>
      <c r="L20" s="16"/>
      <c r="M20" s="8" t="s">
        <v>83</v>
      </c>
      <c r="N20" s="3" t="s">
        <v>84</v>
      </c>
      <c r="O20" s="3">
        <v>1</v>
      </c>
      <c r="P20" s="15"/>
      <c r="Q20" s="15"/>
      <c r="R20" s="16"/>
    </row>
    <row r="21" spans="1:18" ht="12.75">
      <c r="A21" s="7" t="s">
        <v>110</v>
      </c>
      <c r="B21" s="2" t="s">
        <v>194</v>
      </c>
      <c r="C21" s="3"/>
      <c r="D21" s="15"/>
      <c r="E21" s="15"/>
      <c r="F21" s="16"/>
      <c r="G21" s="7" t="s">
        <v>119</v>
      </c>
      <c r="H21" s="2" t="s">
        <v>157</v>
      </c>
      <c r="I21" s="3"/>
      <c r="J21" s="15"/>
      <c r="K21" s="15"/>
      <c r="L21" s="16"/>
      <c r="M21" s="8" t="s">
        <v>85</v>
      </c>
      <c r="N21" s="3" t="s">
        <v>180</v>
      </c>
      <c r="O21" s="3"/>
      <c r="P21" s="15"/>
      <c r="Q21" s="15"/>
      <c r="R21" s="16"/>
    </row>
    <row r="22" spans="1:18" ht="12.75">
      <c r="A22" s="17" t="s">
        <v>21</v>
      </c>
      <c r="B22" s="18" t="s">
        <v>22</v>
      </c>
      <c r="C22" s="3"/>
      <c r="D22" s="15"/>
      <c r="E22" s="15"/>
      <c r="F22" s="16"/>
      <c r="G22" s="7" t="s">
        <v>120</v>
      </c>
      <c r="H22" s="2" t="s">
        <v>158</v>
      </c>
      <c r="I22" s="3"/>
      <c r="J22" s="15"/>
      <c r="K22" s="15"/>
      <c r="L22" s="16"/>
      <c r="M22" s="7" t="s">
        <v>140</v>
      </c>
      <c r="N22" s="2" t="s">
        <v>141</v>
      </c>
      <c r="O22" s="3"/>
      <c r="P22" s="15"/>
      <c r="Q22" s="15">
        <v>1</v>
      </c>
      <c r="R22" s="16"/>
    </row>
    <row r="23" spans="1:18" ht="12.75">
      <c r="A23" s="7" t="s">
        <v>111</v>
      </c>
      <c r="B23" s="2" t="s">
        <v>112</v>
      </c>
      <c r="C23" s="3"/>
      <c r="D23" s="15"/>
      <c r="E23" s="15"/>
      <c r="F23" s="16"/>
      <c r="G23" s="8" t="s">
        <v>60</v>
      </c>
      <c r="H23" s="3" t="s">
        <v>61</v>
      </c>
      <c r="I23" s="3"/>
      <c r="J23" s="15"/>
      <c r="K23" s="15"/>
      <c r="L23" s="16"/>
      <c r="M23" s="7" t="s">
        <v>142</v>
      </c>
      <c r="N23" s="2" t="s">
        <v>143</v>
      </c>
      <c r="O23" s="3"/>
      <c r="P23" s="15"/>
      <c r="Q23" s="15">
        <v>1</v>
      </c>
      <c r="R23" s="16"/>
    </row>
    <row r="24" spans="1:18" ht="12.75">
      <c r="A24" s="8" t="s">
        <v>23</v>
      </c>
      <c r="B24" s="3" t="s">
        <v>29</v>
      </c>
      <c r="C24" s="3"/>
      <c r="D24" s="15"/>
      <c r="E24" s="15"/>
      <c r="F24" s="16"/>
      <c r="G24" s="8" t="s">
        <v>62</v>
      </c>
      <c r="H24" s="3" t="s">
        <v>160</v>
      </c>
      <c r="I24" s="3"/>
      <c r="J24" s="15"/>
      <c r="K24" s="15"/>
      <c r="L24" s="16"/>
      <c r="M24" s="8" t="s">
        <v>86</v>
      </c>
      <c r="N24" s="3" t="s">
        <v>184</v>
      </c>
      <c r="O24" s="3">
        <v>1</v>
      </c>
      <c r="P24" s="15"/>
      <c r="Q24" s="15"/>
      <c r="R24" s="16"/>
    </row>
    <row r="25" spans="1:18" ht="12.75">
      <c r="A25" s="8" t="s">
        <v>24</v>
      </c>
      <c r="B25" s="3" t="s">
        <v>25</v>
      </c>
      <c r="C25" s="3">
        <v>1</v>
      </c>
      <c r="D25" s="15"/>
      <c r="E25" s="15"/>
      <c r="F25" s="16"/>
      <c r="G25" s="8" t="s">
        <v>63</v>
      </c>
      <c r="H25" s="3" t="s">
        <v>162</v>
      </c>
      <c r="I25" s="3"/>
      <c r="J25" s="15"/>
      <c r="K25" s="15"/>
      <c r="L25" s="16"/>
      <c r="M25" s="8" t="s">
        <v>87</v>
      </c>
      <c r="N25" s="3" t="s">
        <v>185</v>
      </c>
      <c r="O25" s="3"/>
      <c r="P25" s="15"/>
      <c r="Q25" s="15"/>
      <c r="R25" s="16"/>
    </row>
    <row r="26" spans="1:18" ht="12.75">
      <c r="A26" s="8" t="s">
        <v>113</v>
      </c>
      <c r="B26" s="3" t="s">
        <v>171</v>
      </c>
      <c r="C26" s="3"/>
      <c r="D26" s="15"/>
      <c r="E26" s="15"/>
      <c r="F26" s="16"/>
      <c r="G26" s="8" t="s">
        <v>64</v>
      </c>
      <c r="H26" s="3" t="s">
        <v>193</v>
      </c>
      <c r="I26" s="3"/>
      <c r="J26" s="15"/>
      <c r="K26" s="15">
        <v>1</v>
      </c>
      <c r="L26" s="16"/>
      <c r="M26" s="7" t="s">
        <v>88</v>
      </c>
      <c r="N26" s="2" t="s">
        <v>89</v>
      </c>
      <c r="O26" s="3"/>
      <c r="P26" s="15"/>
      <c r="Q26" s="15"/>
      <c r="R26" s="16"/>
    </row>
    <row r="27" spans="1:18" ht="12.75">
      <c r="A27" s="19" t="s">
        <v>26</v>
      </c>
      <c r="B27" s="20" t="s">
        <v>27</v>
      </c>
      <c r="C27" s="3"/>
      <c r="D27" s="15"/>
      <c r="E27" s="15"/>
      <c r="F27" s="16"/>
      <c r="G27" s="7" t="s">
        <v>121</v>
      </c>
      <c r="H27" s="2" t="s">
        <v>122</v>
      </c>
      <c r="I27" s="3"/>
      <c r="J27" s="15"/>
      <c r="K27" s="15">
        <v>1</v>
      </c>
      <c r="L27" s="16"/>
      <c r="M27" s="8" t="s">
        <v>90</v>
      </c>
      <c r="N27" s="3" t="s">
        <v>91</v>
      </c>
      <c r="O27" s="3"/>
      <c r="P27" s="15"/>
      <c r="Q27" s="15"/>
      <c r="R27" s="16"/>
    </row>
    <row r="28" spans="1:18" ht="12.75">
      <c r="A28" s="17" t="s">
        <v>28</v>
      </c>
      <c r="B28" s="18" t="s">
        <v>29</v>
      </c>
      <c r="C28" s="3">
        <v>1</v>
      </c>
      <c r="D28" s="15"/>
      <c r="E28" s="15"/>
      <c r="F28" s="16"/>
      <c r="G28" s="8" t="s">
        <v>65</v>
      </c>
      <c r="H28" s="3" t="s">
        <v>164</v>
      </c>
      <c r="I28" s="3"/>
      <c r="J28" s="15"/>
      <c r="K28" s="15"/>
      <c r="L28" s="16"/>
      <c r="M28" s="8" t="s">
        <v>92</v>
      </c>
      <c r="N28" s="3" t="s">
        <v>93</v>
      </c>
      <c r="O28" s="3"/>
      <c r="P28" s="15"/>
      <c r="Q28" s="15"/>
      <c r="R28" s="16"/>
    </row>
    <row r="29" spans="1:18" ht="12.75">
      <c r="A29" s="19" t="s">
        <v>114</v>
      </c>
      <c r="B29" s="20" t="s">
        <v>173</v>
      </c>
      <c r="C29" s="3"/>
      <c r="D29" s="15"/>
      <c r="E29" s="15"/>
      <c r="F29" s="16"/>
      <c r="G29" s="8" t="s">
        <v>66</v>
      </c>
      <c r="H29" s="3" t="s">
        <v>165</v>
      </c>
      <c r="I29" s="3">
        <v>1</v>
      </c>
      <c r="J29" s="15"/>
      <c r="K29" s="15"/>
      <c r="L29" s="16"/>
      <c r="M29" s="8" t="s">
        <v>94</v>
      </c>
      <c r="N29" s="3" t="s">
        <v>95</v>
      </c>
      <c r="O29" s="3"/>
      <c r="P29" s="15"/>
      <c r="Q29" s="15">
        <v>1</v>
      </c>
      <c r="R29" s="16"/>
    </row>
    <row r="30" spans="1:18" ht="12.75">
      <c r="A30" s="8" t="s">
        <v>30</v>
      </c>
      <c r="B30" s="3" t="s">
        <v>139</v>
      </c>
      <c r="C30" s="3"/>
      <c r="D30" s="15"/>
      <c r="E30" s="15"/>
      <c r="F30" s="16"/>
      <c r="G30" s="8" t="s">
        <v>123</v>
      </c>
      <c r="H30" s="3" t="s">
        <v>124</v>
      </c>
      <c r="I30" s="3"/>
      <c r="J30" s="15"/>
      <c r="K30" s="15">
        <v>1</v>
      </c>
      <c r="L30" s="16"/>
      <c r="M30" s="8" t="s">
        <v>96</v>
      </c>
      <c r="N30" s="3" t="s">
        <v>187</v>
      </c>
      <c r="O30" s="3"/>
      <c r="P30" s="15"/>
      <c r="Q30" s="15"/>
      <c r="R30" s="16"/>
    </row>
    <row r="31" spans="1:18" ht="12.75">
      <c r="A31" s="8" t="s">
        <v>31</v>
      </c>
      <c r="B31" s="3" t="s">
        <v>32</v>
      </c>
      <c r="C31" s="3"/>
      <c r="D31" s="15"/>
      <c r="E31" s="15"/>
      <c r="F31" s="16"/>
      <c r="G31" s="8" t="s">
        <v>67</v>
      </c>
      <c r="H31" s="3" t="s">
        <v>166</v>
      </c>
      <c r="I31" s="3">
        <v>1</v>
      </c>
      <c r="J31" s="15"/>
      <c r="K31" s="15"/>
      <c r="L31" s="16"/>
      <c r="M31" s="7" t="s">
        <v>97</v>
      </c>
      <c r="N31" s="2" t="s">
        <v>98</v>
      </c>
      <c r="O31" s="3"/>
      <c r="P31" s="15"/>
      <c r="Q31" s="15">
        <v>1</v>
      </c>
      <c r="R31" s="16"/>
    </row>
    <row r="32" spans="1:18" ht="12.75">
      <c r="A32" s="8" t="s">
        <v>33</v>
      </c>
      <c r="B32" s="3" t="s">
        <v>175</v>
      </c>
      <c r="C32" s="3"/>
      <c r="D32" s="15"/>
      <c r="E32" s="15"/>
      <c r="F32" s="16"/>
      <c r="G32" s="8" t="s">
        <v>125</v>
      </c>
      <c r="H32" s="3" t="s">
        <v>126</v>
      </c>
      <c r="I32" s="3"/>
      <c r="J32" s="15"/>
      <c r="K32" s="15"/>
      <c r="L32" s="16"/>
      <c r="M32" s="8" t="s">
        <v>99</v>
      </c>
      <c r="N32" s="3" t="s">
        <v>199</v>
      </c>
      <c r="O32" s="3"/>
      <c r="P32" s="15"/>
      <c r="Q32" s="15"/>
      <c r="R32" s="16"/>
    </row>
    <row r="33" spans="1:18" ht="12.75">
      <c r="A33" s="19" t="s">
        <v>34</v>
      </c>
      <c r="B33" s="20" t="s">
        <v>4</v>
      </c>
      <c r="C33" s="3">
        <v>1</v>
      </c>
      <c r="D33" s="15"/>
      <c r="E33" s="15"/>
      <c r="F33" s="16"/>
      <c r="G33" s="8" t="s">
        <v>127</v>
      </c>
      <c r="H33" s="3" t="s">
        <v>128</v>
      </c>
      <c r="I33" s="3"/>
      <c r="J33" s="15"/>
      <c r="K33" s="15"/>
      <c r="L33" s="16"/>
      <c r="M33" s="7" t="s">
        <v>144</v>
      </c>
      <c r="N33" s="2" t="s">
        <v>145</v>
      </c>
      <c r="O33" s="3"/>
      <c r="P33" s="15"/>
      <c r="Q33" s="15">
        <v>1</v>
      </c>
      <c r="R33" s="16"/>
    </row>
    <row r="34" spans="1:18" ht="12.75">
      <c r="A34" s="8" t="s">
        <v>35</v>
      </c>
      <c r="B34" s="3" t="s">
        <v>36</v>
      </c>
      <c r="C34" s="3"/>
      <c r="D34" s="15"/>
      <c r="E34" s="15"/>
      <c r="F34" s="16"/>
      <c r="G34" s="8" t="s">
        <v>68</v>
      </c>
      <c r="H34" s="3" t="s">
        <v>69</v>
      </c>
      <c r="I34" s="3">
        <v>1</v>
      </c>
      <c r="J34" s="15"/>
      <c r="K34" s="15"/>
      <c r="L34" s="16"/>
      <c r="M34" s="17" t="s">
        <v>100</v>
      </c>
      <c r="N34" s="18" t="s">
        <v>2</v>
      </c>
      <c r="O34" s="3"/>
      <c r="P34" s="15"/>
      <c r="Q34" s="15"/>
      <c r="R34" s="16"/>
    </row>
    <row r="35" spans="1:18" ht="12.75">
      <c r="A35" s="8" t="s">
        <v>115</v>
      </c>
      <c r="B35" s="3" t="s">
        <v>116</v>
      </c>
      <c r="C35" s="3"/>
      <c r="D35" s="15"/>
      <c r="E35" s="15"/>
      <c r="F35" s="16"/>
      <c r="G35" s="8" t="s">
        <v>70</v>
      </c>
      <c r="H35" s="3" t="s">
        <v>168</v>
      </c>
      <c r="I35" s="3"/>
      <c r="J35" s="15">
        <v>1</v>
      </c>
      <c r="K35" s="15"/>
      <c r="L35" s="16"/>
      <c r="M35" s="8" t="s">
        <v>101</v>
      </c>
      <c r="N35" s="3" t="s">
        <v>191</v>
      </c>
      <c r="O35" s="3"/>
      <c r="P35" s="15"/>
      <c r="Q35" s="15">
        <v>1</v>
      </c>
      <c r="R35" s="16"/>
    </row>
    <row r="36" spans="1:18" ht="12.75">
      <c r="A36" s="16"/>
      <c r="B36" s="21" t="s">
        <v>150</v>
      </c>
      <c r="C36" s="3">
        <f>SUM(C2:C35)</f>
        <v>8</v>
      </c>
      <c r="D36" s="3">
        <f>SUM(D2:D35)</f>
        <v>0</v>
      </c>
      <c r="E36" s="3">
        <f>SUM(E2:E35)</f>
        <v>3</v>
      </c>
      <c r="F36" s="16"/>
      <c r="G36" s="16"/>
      <c r="H36" s="21" t="s">
        <v>150</v>
      </c>
      <c r="I36" s="3">
        <f>SUM(I2:I35)</f>
        <v>5</v>
      </c>
      <c r="J36" s="3">
        <f>SUM(J2:J35)</f>
        <v>1</v>
      </c>
      <c r="K36" s="3">
        <f>SUM(K2:K35)</f>
        <v>6</v>
      </c>
      <c r="L36" s="16"/>
      <c r="M36" s="16"/>
      <c r="N36" s="21" t="s">
        <v>150</v>
      </c>
      <c r="O36" s="3">
        <f>SUM(O2:O35)</f>
        <v>4</v>
      </c>
      <c r="P36" s="3">
        <f>SUM(P2:P35)</f>
        <v>0</v>
      </c>
      <c r="Q36" s="3">
        <f>SUM(Q2:Q35)</f>
        <v>12</v>
      </c>
      <c r="R36" s="16"/>
    </row>
    <row r="37" spans="1:18" ht="12.75">
      <c r="A37" s="16"/>
      <c r="B37" s="16"/>
      <c r="C37" s="16"/>
      <c r="D37" s="22"/>
      <c r="E37" s="22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</sheetData>
  <printOptions horizontalCentered="1" verticalCentered="1"/>
  <pageMargins left="0.5" right="0.5" top="0.6" bottom="0.5" header="0.25" footer="0.5"/>
  <pageSetup horizontalDpi="600" verticalDpi="600" orientation="portrait" r:id="rId1"/>
  <headerFooter alignWithMargins="0">
    <oddHeader>&amp;LIEEE 802 St. Louis Plenary&amp;CP802.15.3 Security Ballot &amp;RMarch 11-15, 2002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37"/>
  <sheetViews>
    <sheetView workbookViewId="0" topLeftCell="A1">
      <selection activeCell="W13" sqref="W13:Y14"/>
    </sheetView>
  </sheetViews>
  <sheetFormatPr defaultColWidth="9.140625" defaultRowHeight="12.75"/>
  <cols>
    <col min="1" max="1" width="13.28125" style="1" bestFit="1" customWidth="1"/>
    <col min="2" max="2" width="10.8515625" style="1" customWidth="1"/>
    <col min="3" max="4" width="2.7109375" style="1" customWidth="1"/>
    <col min="5" max="6" width="2.7109375" style="4" customWidth="1"/>
    <col min="7" max="7" width="1.7109375" style="1" customWidth="1"/>
    <col min="8" max="8" width="10.00390625" style="1" customWidth="1"/>
    <col min="9" max="9" width="10.57421875" style="1" customWidth="1"/>
    <col min="10" max="13" width="2.7109375" style="1" customWidth="1"/>
    <col min="14" max="14" width="1.8515625" style="1" customWidth="1"/>
    <col min="15" max="15" width="13.421875" style="1" customWidth="1"/>
    <col min="16" max="16" width="10.57421875" style="1" customWidth="1"/>
    <col min="17" max="20" width="2.7109375" style="1" customWidth="1"/>
    <col min="21" max="21" width="1.8515625" style="1" customWidth="1"/>
    <col min="22" max="22" width="8.8515625" style="1" bestFit="1" customWidth="1"/>
    <col min="23" max="24" width="6.421875" style="1" customWidth="1"/>
    <col min="25" max="25" width="4.8515625" style="1" customWidth="1"/>
    <col min="26" max="26" width="5.28125" style="1" customWidth="1"/>
    <col min="27" max="16384" width="9.140625" style="1" customWidth="1"/>
  </cols>
  <sheetData>
    <row r="1" spans="1:26" ht="48">
      <c r="A1" s="12" t="s">
        <v>201</v>
      </c>
      <c r="B1" s="12" t="s">
        <v>202</v>
      </c>
      <c r="C1" s="9" t="s">
        <v>146</v>
      </c>
      <c r="D1" s="9" t="s">
        <v>147</v>
      </c>
      <c r="E1" s="10" t="s">
        <v>214</v>
      </c>
      <c r="F1" s="10" t="s">
        <v>213</v>
      </c>
      <c r="H1" s="12" t="s">
        <v>201</v>
      </c>
      <c r="I1" s="12" t="s">
        <v>202</v>
      </c>
      <c r="J1" s="9" t="s">
        <v>146</v>
      </c>
      <c r="K1" s="9" t="s">
        <v>147</v>
      </c>
      <c r="L1" s="10" t="s">
        <v>214</v>
      </c>
      <c r="M1" s="10" t="s">
        <v>213</v>
      </c>
      <c r="O1" s="12" t="s">
        <v>201</v>
      </c>
      <c r="P1" s="12" t="s">
        <v>202</v>
      </c>
      <c r="Q1" s="9" t="s">
        <v>146</v>
      </c>
      <c r="R1" s="9" t="s">
        <v>147</v>
      </c>
      <c r="S1" s="10" t="s">
        <v>214</v>
      </c>
      <c r="T1" s="10" t="s">
        <v>213</v>
      </c>
      <c r="V1" s="25"/>
      <c r="W1" s="9" t="s">
        <v>146</v>
      </c>
      <c r="X1" s="9" t="s">
        <v>147</v>
      </c>
      <c r="Y1" s="10" t="s">
        <v>214</v>
      </c>
      <c r="Z1" s="10" t="s">
        <v>213</v>
      </c>
    </row>
    <row r="2" spans="1:26" ht="12.75">
      <c r="A2" s="8" t="s">
        <v>0</v>
      </c>
      <c r="B2" s="27" t="s">
        <v>156</v>
      </c>
      <c r="C2" s="3">
        <v>1</v>
      </c>
      <c r="D2" s="3"/>
      <c r="E2" s="15"/>
      <c r="F2" s="15"/>
      <c r="G2" s="16"/>
      <c r="H2" s="8" t="s">
        <v>37</v>
      </c>
      <c r="I2" s="27" t="s">
        <v>197</v>
      </c>
      <c r="J2" s="3"/>
      <c r="K2" s="3"/>
      <c r="L2" s="15"/>
      <c r="M2" s="15"/>
      <c r="N2" s="16"/>
      <c r="O2" s="7" t="s">
        <v>129</v>
      </c>
      <c r="P2" s="29" t="s">
        <v>130</v>
      </c>
      <c r="Q2" s="3"/>
      <c r="R2" s="3"/>
      <c r="S2" s="15"/>
      <c r="T2" s="15"/>
      <c r="U2" s="16"/>
      <c r="V2" s="26" t="s">
        <v>205</v>
      </c>
      <c r="W2" s="14">
        <f>C36</f>
        <v>5</v>
      </c>
      <c r="X2" s="14">
        <f>D36</f>
        <v>5</v>
      </c>
      <c r="Y2" s="14">
        <f>E36</f>
        <v>0</v>
      </c>
      <c r="Z2" s="14">
        <f>F36</f>
        <v>1</v>
      </c>
    </row>
    <row r="3" spans="1:26" ht="12.75">
      <c r="A3" s="17" t="s">
        <v>1</v>
      </c>
      <c r="B3" s="28" t="s">
        <v>2</v>
      </c>
      <c r="C3" s="3">
        <v>1</v>
      </c>
      <c r="D3" s="3"/>
      <c r="E3" s="15"/>
      <c r="F3" s="15"/>
      <c r="G3" s="16"/>
      <c r="H3" s="8" t="s">
        <v>38</v>
      </c>
      <c r="I3" s="27" t="s">
        <v>178</v>
      </c>
      <c r="J3" s="3"/>
      <c r="K3" s="3"/>
      <c r="L3" s="15"/>
      <c r="M3" s="15"/>
      <c r="N3" s="16"/>
      <c r="O3" s="8" t="s">
        <v>131</v>
      </c>
      <c r="P3" s="27" t="s">
        <v>132</v>
      </c>
      <c r="Q3" s="3">
        <v>1</v>
      </c>
      <c r="R3" s="3"/>
      <c r="S3" s="15"/>
      <c r="T3" s="15"/>
      <c r="U3" s="16"/>
      <c r="V3" s="26" t="s">
        <v>206</v>
      </c>
      <c r="W3" s="14">
        <f>J36</f>
        <v>1</v>
      </c>
      <c r="X3" s="14">
        <f>K36</f>
        <v>11</v>
      </c>
      <c r="Y3" s="14">
        <f>L36</f>
        <v>0</v>
      </c>
      <c r="Z3" s="14">
        <f>M36</f>
        <v>0</v>
      </c>
    </row>
    <row r="4" spans="1:26" ht="12.75">
      <c r="A4" s="17" t="s">
        <v>3</v>
      </c>
      <c r="B4" s="28" t="s">
        <v>4</v>
      </c>
      <c r="C4" s="3">
        <v>1</v>
      </c>
      <c r="D4" s="3"/>
      <c r="E4" s="15"/>
      <c r="F4" s="15"/>
      <c r="G4" s="16"/>
      <c r="H4" s="8" t="s">
        <v>39</v>
      </c>
      <c r="I4" s="27" t="s">
        <v>179</v>
      </c>
      <c r="J4" s="3"/>
      <c r="K4" s="3"/>
      <c r="L4" s="15"/>
      <c r="M4" s="15"/>
      <c r="N4" s="16"/>
      <c r="O4" s="8" t="s">
        <v>71</v>
      </c>
      <c r="P4" s="27" t="s">
        <v>72</v>
      </c>
      <c r="Q4" s="3"/>
      <c r="R4" s="3"/>
      <c r="S4" s="15"/>
      <c r="T4" s="15"/>
      <c r="U4" s="16"/>
      <c r="V4" s="26" t="s">
        <v>207</v>
      </c>
      <c r="W4" s="14">
        <f>Q36</f>
        <v>4</v>
      </c>
      <c r="X4" s="14">
        <f>R36</f>
        <v>7</v>
      </c>
      <c r="Y4" s="14">
        <f>S36</f>
        <v>0</v>
      </c>
      <c r="Z4" s="14">
        <f>T36</f>
        <v>5</v>
      </c>
    </row>
    <row r="5" spans="1:26" ht="12.75">
      <c r="A5" s="8" t="s">
        <v>5</v>
      </c>
      <c r="B5" s="27" t="s">
        <v>6</v>
      </c>
      <c r="C5" s="3"/>
      <c r="D5" s="3"/>
      <c r="E5" s="15"/>
      <c r="F5" s="15"/>
      <c r="G5" s="16"/>
      <c r="H5" s="8" t="s">
        <v>40</v>
      </c>
      <c r="I5" s="27" t="s">
        <v>181</v>
      </c>
      <c r="J5" s="3"/>
      <c r="K5" s="3"/>
      <c r="L5" s="15"/>
      <c r="M5" s="15"/>
      <c r="N5" s="16"/>
      <c r="O5" s="19" t="s">
        <v>73</v>
      </c>
      <c r="P5" s="30" t="s">
        <v>170</v>
      </c>
      <c r="Q5" s="3"/>
      <c r="R5" s="3"/>
      <c r="S5" s="15"/>
      <c r="T5" s="15">
        <v>1</v>
      </c>
      <c r="U5" s="16"/>
      <c r="V5" s="5" t="s">
        <v>151</v>
      </c>
      <c r="W5" s="6">
        <f>SUM(W2:W4)</f>
        <v>10</v>
      </c>
      <c r="X5" s="6">
        <f>SUM(X2:X4)</f>
        <v>23</v>
      </c>
      <c r="Y5" s="6">
        <f>SUM(Y2:Y4)</f>
        <v>0</v>
      </c>
      <c r="Z5" s="6">
        <f>SUM(Z2:Z4)</f>
        <v>6</v>
      </c>
    </row>
    <row r="6" spans="1:26" ht="12.75">
      <c r="A6" s="7" t="s">
        <v>7</v>
      </c>
      <c r="B6" s="29" t="s">
        <v>8</v>
      </c>
      <c r="C6" s="3"/>
      <c r="D6" s="3"/>
      <c r="E6" s="15"/>
      <c r="F6" s="15"/>
      <c r="G6" s="16"/>
      <c r="H6" s="8" t="s">
        <v>41</v>
      </c>
      <c r="I6" s="27" t="s">
        <v>182</v>
      </c>
      <c r="J6" s="3"/>
      <c r="K6" s="3"/>
      <c r="L6" s="15"/>
      <c r="M6" s="15"/>
      <c r="N6" s="16"/>
      <c r="O6" s="19" t="s">
        <v>73</v>
      </c>
      <c r="P6" s="30" t="s">
        <v>155</v>
      </c>
      <c r="Q6" s="3"/>
      <c r="R6" s="3">
        <v>1</v>
      </c>
      <c r="S6" s="15"/>
      <c r="T6" s="15"/>
      <c r="U6" s="16"/>
      <c r="V6" s="13"/>
      <c r="W6" s="23">
        <f>W5/($W5+$X5+$Y5)</f>
        <v>0.30303030303030304</v>
      </c>
      <c r="X6" s="23">
        <f>X5/($W5+$X5+$Y5)</f>
        <v>0.696969696969697</v>
      </c>
      <c r="Y6" s="23">
        <f>Y5/($W5+$X5+$Y5)</f>
        <v>0</v>
      </c>
      <c r="Z6" s="13"/>
    </row>
    <row r="7" spans="1:21" ht="12.75">
      <c r="A7" s="8" t="s">
        <v>9</v>
      </c>
      <c r="B7" s="27" t="s">
        <v>159</v>
      </c>
      <c r="C7" s="3">
        <v>1</v>
      </c>
      <c r="D7" s="3"/>
      <c r="E7" s="15"/>
      <c r="F7" s="15"/>
      <c r="G7" s="16"/>
      <c r="H7" s="8" t="s">
        <v>42</v>
      </c>
      <c r="I7" s="27" t="s">
        <v>183</v>
      </c>
      <c r="J7" s="3"/>
      <c r="K7" s="3">
        <v>1</v>
      </c>
      <c r="L7" s="15"/>
      <c r="M7" s="15"/>
      <c r="N7" s="16"/>
      <c r="O7" s="8" t="s">
        <v>74</v>
      </c>
      <c r="P7" s="27" t="s">
        <v>195</v>
      </c>
      <c r="Q7" s="3"/>
      <c r="R7" s="3"/>
      <c r="S7" s="15"/>
      <c r="T7" s="15">
        <v>1</v>
      </c>
      <c r="U7" s="16"/>
    </row>
    <row r="8" spans="1:21" ht="12.75">
      <c r="A8" s="19" t="s">
        <v>10</v>
      </c>
      <c r="B8" s="30" t="s">
        <v>161</v>
      </c>
      <c r="C8" s="3"/>
      <c r="D8" s="3">
        <v>1</v>
      </c>
      <c r="E8" s="15"/>
      <c r="F8" s="15"/>
      <c r="G8" s="16"/>
      <c r="H8" s="8" t="s">
        <v>43</v>
      </c>
      <c r="I8" s="27" t="s">
        <v>44</v>
      </c>
      <c r="J8" s="3">
        <v>1</v>
      </c>
      <c r="K8" s="3"/>
      <c r="L8" s="15"/>
      <c r="M8" s="15"/>
      <c r="N8" s="16"/>
      <c r="O8" s="8" t="s">
        <v>133</v>
      </c>
      <c r="P8" s="27" t="s">
        <v>134</v>
      </c>
      <c r="Q8" s="3"/>
      <c r="R8" s="3"/>
      <c r="S8" s="15"/>
      <c r="T8" s="15"/>
      <c r="U8" s="16"/>
    </row>
    <row r="9" spans="1:21" ht="12.75">
      <c r="A9" s="8" t="s">
        <v>11</v>
      </c>
      <c r="B9" s="27" t="s">
        <v>163</v>
      </c>
      <c r="C9" s="3"/>
      <c r="D9" s="3"/>
      <c r="E9" s="15"/>
      <c r="F9" s="15"/>
      <c r="G9" s="16"/>
      <c r="H9" s="7" t="s">
        <v>45</v>
      </c>
      <c r="I9" s="29" t="s">
        <v>46</v>
      </c>
      <c r="J9" s="3"/>
      <c r="K9" s="3"/>
      <c r="L9" s="15"/>
      <c r="M9" s="15"/>
      <c r="N9" s="16"/>
      <c r="O9" s="8" t="s">
        <v>75</v>
      </c>
      <c r="P9" s="27" t="s">
        <v>172</v>
      </c>
      <c r="Q9" s="3"/>
      <c r="R9" s="3"/>
      <c r="S9" s="15"/>
      <c r="T9" s="15"/>
      <c r="U9" s="16"/>
    </row>
    <row r="10" spans="1:21" ht="12.75">
      <c r="A10" s="17" t="s">
        <v>12</v>
      </c>
      <c r="B10" s="28" t="s">
        <v>13</v>
      </c>
      <c r="C10" s="3"/>
      <c r="D10" s="3"/>
      <c r="E10" s="15"/>
      <c r="F10" s="15"/>
      <c r="G10" s="16"/>
      <c r="H10" s="8" t="s">
        <v>47</v>
      </c>
      <c r="I10" s="27" t="s">
        <v>186</v>
      </c>
      <c r="J10" s="3"/>
      <c r="K10" s="3">
        <v>1</v>
      </c>
      <c r="L10" s="15"/>
      <c r="M10" s="15"/>
      <c r="N10" s="16"/>
      <c r="O10" s="8" t="s">
        <v>76</v>
      </c>
      <c r="P10" s="27" t="s">
        <v>77</v>
      </c>
      <c r="Q10" s="3"/>
      <c r="R10" s="3"/>
      <c r="S10" s="15"/>
      <c r="T10" s="15"/>
      <c r="U10" s="16"/>
    </row>
    <row r="11" spans="1:21" ht="12.75">
      <c r="A11" s="8" t="s">
        <v>102</v>
      </c>
      <c r="B11" s="27" t="s">
        <v>103</v>
      </c>
      <c r="C11" s="3"/>
      <c r="D11" s="3"/>
      <c r="E11" s="15"/>
      <c r="F11" s="15"/>
      <c r="G11" s="16"/>
      <c r="H11" s="8" t="s">
        <v>48</v>
      </c>
      <c r="I11" s="27" t="s">
        <v>49</v>
      </c>
      <c r="J11" s="3"/>
      <c r="K11" s="3">
        <v>1</v>
      </c>
      <c r="L11" s="15"/>
      <c r="M11" s="15"/>
      <c r="N11" s="16"/>
      <c r="O11" s="7" t="s">
        <v>135</v>
      </c>
      <c r="P11" s="29" t="s">
        <v>136</v>
      </c>
      <c r="Q11" s="3"/>
      <c r="R11" s="3"/>
      <c r="S11" s="15"/>
      <c r="T11" s="15"/>
      <c r="U11" s="16"/>
    </row>
    <row r="12" spans="1:21" ht="12.75">
      <c r="A12" s="8" t="s">
        <v>14</v>
      </c>
      <c r="B12" s="27" t="s">
        <v>15</v>
      </c>
      <c r="C12" s="3"/>
      <c r="D12" s="3">
        <v>1</v>
      </c>
      <c r="E12" s="15"/>
      <c r="F12" s="15"/>
      <c r="G12" s="16"/>
      <c r="H12" s="8" t="s">
        <v>117</v>
      </c>
      <c r="I12" s="27" t="s">
        <v>118</v>
      </c>
      <c r="J12" s="3"/>
      <c r="K12" s="3"/>
      <c r="L12" s="15"/>
      <c r="M12" s="15"/>
      <c r="N12" s="16"/>
      <c r="O12" s="8" t="s">
        <v>78</v>
      </c>
      <c r="P12" s="27" t="s">
        <v>174</v>
      </c>
      <c r="Q12" s="3">
        <v>1</v>
      </c>
      <c r="R12" s="3"/>
      <c r="S12" s="15"/>
      <c r="T12" s="15"/>
      <c r="U12" s="16"/>
    </row>
    <row r="13" spans="1:21" ht="12.75">
      <c r="A13" s="8" t="s">
        <v>104</v>
      </c>
      <c r="B13" s="27" t="s">
        <v>105</v>
      </c>
      <c r="C13" s="3"/>
      <c r="D13" s="3"/>
      <c r="E13" s="15"/>
      <c r="F13" s="15">
        <v>1</v>
      </c>
      <c r="G13" s="16"/>
      <c r="H13" s="8" t="s">
        <v>50</v>
      </c>
      <c r="I13" s="27" t="s">
        <v>198</v>
      </c>
      <c r="J13" s="3"/>
      <c r="K13" s="3"/>
      <c r="L13" s="15"/>
      <c r="M13" s="15"/>
      <c r="N13" s="16"/>
      <c r="O13" s="8" t="s">
        <v>137</v>
      </c>
      <c r="P13" s="27" t="s">
        <v>88</v>
      </c>
      <c r="Q13" s="3"/>
      <c r="R13" s="3"/>
      <c r="S13" s="15"/>
      <c r="T13" s="15"/>
      <c r="U13" s="16"/>
    </row>
    <row r="14" spans="1:21" ht="12.75">
      <c r="A14" s="8" t="s">
        <v>106</v>
      </c>
      <c r="B14" s="27" t="s">
        <v>107</v>
      </c>
      <c r="C14" s="3"/>
      <c r="D14" s="3"/>
      <c r="E14" s="15"/>
      <c r="F14" s="15"/>
      <c r="G14" s="16"/>
      <c r="H14" s="8" t="s">
        <v>51</v>
      </c>
      <c r="I14" s="27" t="s">
        <v>188</v>
      </c>
      <c r="J14" s="3"/>
      <c r="K14" s="3"/>
      <c r="L14" s="15"/>
      <c r="M14" s="15"/>
      <c r="N14" s="16"/>
      <c r="O14" s="8" t="s">
        <v>154</v>
      </c>
      <c r="P14" s="27" t="s">
        <v>153</v>
      </c>
      <c r="Q14" s="3"/>
      <c r="R14" s="3">
        <v>1</v>
      </c>
      <c r="S14" s="15"/>
      <c r="T14" s="15"/>
      <c r="U14" s="16"/>
    </row>
    <row r="15" spans="1:21" ht="12.75">
      <c r="A15" s="8" t="s">
        <v>16</v>
      </c>
      <c r="B15" s="27" t="s">
        <v>17</v>
      </c>
      <c r="C15" s="3"/>
      <c r="D15" s="3">
        <v>1</v>
      </c>
      <c r="E15" s="15"/>
      <c r="F15" s="15"/>
      <c r="G15" s="16"/>
      <c r="H15" s="8" t="s">
        <v>52</v>
      </c>
      <c r="I15" s="27" t="s">
        <v>189</v>
      </c>
      <c r="J15" s="3"/>
      <c r="K15" s="3">
        <v>1</v>
      </c>
      <c r="L15" s="15"/>
      <c r="M15" s="15"/>
      <c r="N15" s="16"/>
      <c r="O15" s="8" t="s">
        <v>79</v>
      </c>
      <c r="P15" s="27" t="s">
        <v>29</v>
      </c>
      <c r="Q15" s="3"/>
      <c r="R15" s="3"/>
      <c r="S15" s="15"/>
      <c r="T15" s="15"/>
      <c r="U15" s="16"/>
    </row>
    <row r="16" spans="1:21" ht="12.75">
      <c r="A16" s="19" t="s">
        <v>18</v>
      </c>
      <c r="B16" s="30" t="s">
        <v>167</v>
      </c>
      <c r="C16" s="3"/>
      <c r="D16" s="3"/>
      <c r="E16" s="15"/>
      <c r="F16" s="15"/>
      <c r="G16" s="16"/>
      <c r="H16" s="8" t="s">
        <v>53</v>
      </c>
      <c r="I16" s="27" t="s">
        <v>54</v>
      </c>
      <c r="J16" s="3"/>
      <c r="K16" s="3"/>
      <c r="L16" s="15"/>
      <c r="M16" s="15"/>
      <c r="N16" s="16"/>
      <c r="O16" s="8" t="s">
        <v>80</v>
      </c>
      <c r="P16" s="27" t="s">
        <v>196</v>
      </c>
      <c r="Q16" s="3"/>
      <c r="R16" s="3"/>
      <c r="S16" s="15"/>
      <c r="T16" s="15"/>
      <c r="U16" s="16"/>
    </row>
    <row r="17" spans="1:21" ht="12.75">
      <c r="A17" s="8" t="s">
        <v>108</v>
      </c>
      <c r="B17" s="27" t="s">
        <v>109</v>
      </c>
      <c r="C17" s="3"/>
      <c r="D17" s="3"/>
      <c r="E17" s="15"/>
      <c r="F17" s="15"/>
      <c r="G17" s="16"/>
      <c r="H17" s="8" t="s">
        <v>55</v>
      </c>
      <c r="I17" s="27" t="s">
        <v>190</v>
      </c>
      <c r="J17" s="3"/>
      <c r="K17" s="3"/>
      <c r="L17" s="15"/>
      <c r="M17" s="15"/>
      <c r="N17" s="16"/>
      <c r="O17" s="7" t="s">
        <v>138</v>
      </c>
      <c r="P17" s="29" t="s">
        <v>139</v>
      </c>
      <c r="Q17" s="3"/>
      <c r="R17" s="3">
        <v>1</v>
      </c>
      <c r="S17" s="15"/>
      <c r="T17" s="15"/>
      <c r="U17" s="16"/>
    </row>
    <row r="18" spans="1:21" ht="12.75">
      <c r="A18" s="8" t="s">
        <v>19</v>
      </c>
      <c r="B18" s="27" t="s">
        <v>4</v>
      </c>
      <c r="C18" s="3"/>
      <c r="D18" s="3"/>
      <c r="E18" s="15"/>
      <c r="F18" s="15"/>
      <c r="G18" s="16"/>
      <c r="H18" s="19" t="s">
        <v>56</v>
      </c>
      <c r="I18" s="30" t="s">
        <v>200</v>
      </c>
      <c r="J18" s="3"/>
      <c r="K18" s="3"/>
      <c r="L18" s="15"/>
      <c r="M18" s="15"/>
      <c r="N18" s="16"/>
      <c r="O18" s="8" t="s">
        <v>81</v>
      </c>
      <c r="P18" s="27" t="s">
        <v>176</v>
      </c>
      <c r="Q18" s="3"/>
      <c r="R18" s="3"/>
      <c r="S18" s="15"/>
      <c r="T18" s="15">
        <v>1</v>
      </c>
      <c r="U18" s="16"/>
    </row>
    <row r="19" spans="1:21" ht="12.75">
      <c r="A19" s="8" t="s">
        <v>19</v>
      </c>
      <c r="B19" s="27" t="s">
        <v>169</v>
      </c>
      <c r="C19" s="3"/>
      <c r="D19" s="3"/>
      <c r="E19" s="15"/>
      <c r="F19" s="15"/>
      <c r="G19" s="16"/>
      <c r="H19" s="8" t="s">
        <v>57</v>
      </c>
      <c r="I19" s="27" t="s">
        <v>192</v>
      </c>
      <c r="J19" s="3"/>
      <c r="K19" s="3"/>
      <c r="L19" s="15"/>
      <c r="M19" s="15"/>
      <c r="N19" s="16"/>
      <c r="O19" s="8" t="s">
        <v>82</v>
      </c>
      <c r="P19" s="27" t="s">
        <v>177</v>
      </c>
      <c r="Q19" s="3"/>
      <c r="R19" s="3"/>
      <c r="S19" s="15"/>
      <c r="T19" s="15"/>
      <c r="U19" s="16"/>
    </row>
    <row r="20" spans="1:21" ht="12.75">
      <c r="A20" s="8" t="s">
        <v>19</v>
      </c>
      <c r="B20" s="27" t="s">
        <v>20</v>
      </c>
      <c r="C20" s="3"/>
      <c r="D20" s="3"/>
      <c r="E20" s="15"/>
      <c r="F20" s="15"/>
      <c r="G20" s="16"/>
      <c r="H20" s="8" t="s">
        <v>58</v>
      </c>
      <c r="I20" s="27" t="s">
        <v>59</v>
      </c>
      <c r="J20" s="3"/>
      <c r="K20" s="3"/>
      <c r="L20" s="15"/>
      <c r="M20" s="15"/>
      <c r="N20" s="16"/>
      <c r="O20" s="8" t="s">
        <v>83</v>
      </c>
      <c r="P20" s="27" t="s">
        <v>84</v>
      </c>
      <c r="Q20" s="3"/>
      <c r="R20" s="3">
        <v>1</v>
      </c>
      <c r="S20" s="15"/>
      <c r="T20" s="15"/>
      <c r="U20" s="16"/>
    </row>
    <row r="21" spans="1:21" ht="12.75">
      <c r="A21" s="7" t="s">
        <v>110</v>
      </c>
      <c r="B21" s="29" t="s">
        <v>194</v>
      </c>
      <c r="C21" s="3"/>
      <c r="D21" s="3"/>
      <c r="E21" s="15"/>
      <c r="F21" s="15"/>
      <c r="G21" s="16"/>
      <c r="H21" s="7" t="s">
        <v>119</v>
      </c>
      <c r="I21" s="29" t="s">
        <v>157</v>
      </c>
      <c r="J21" s="3"/>
      <c r="K21" s="3"/>
      <c r="L21" s="15"/>
      <c r="M21" s="15"/>
      <c r="N21" s="16"/>
      <c r="O21" s="8" t="s">
        <v>85</v>
      </c>
      <c r="P21" s="27" t="s">
        <v>180</v>
      </c>
      <c r="Q21" s="3"/>
      <c r="R21" s="3"/>
      <c r="S21" s="15"/>
      <c r="T21" s="15"/>
      <c r="U21" s="16"/>
    </row>
    <row r="22" spans="1:21" ht="12.75">
      <c r="A22" s="17" t="s">
        <v>21</v>
      </c>
      <c r="B22" s="28" t="s">
        <v>22</v>
      </c>
      <c r="C22" s="3"/>
      <c r="D22" s="3"/>
      <c r="E22" s="15"/>
      <c r="F22" s="15"/>
      <c r="G22" s="16"/>
      <c r="H22" s="7" t="s">
        <v>120</v>
      </c>
      <c r="I22" s="29" t="s">
        <v>158</v>
      </c>
      <c r="J22" s="3"/>
      <c r="K22" s="3"/>
      <c r="L22" s="15"/>
      <c r="M22" s="15"/>
      <c r="N22" s="16"/>
      <c r="O22" s="7" t="s">
        <v>140</v>
      </c>
      <c r="P22" s="29" t="s">
        <v>141</v>
      </c>
      <c r="Q22" s="3">
        <v>1</v>
      </c>
      <c r="R22" s="3"/>
      <c r="S22" s="15"/>
      <c r="T22" s="15"/>
      <c r="U22" s="16"/>
    </row>
    <row r="23" spans="1:21" ht="12.75">
      <c r="A23" s="7" t="s">
        <v>111</v>
      </c>
      <c r="B23" s="29" t="s">
        <v>112</v>
      </c>
      <c r="C23" s="3"/>
      <c r="D23" s="3"/>
      <c r="E23" s="15"/>
      <c r="F23" s="15"/>
      <c r="G23" s="16"/>
      <c r="H23" s="8" t="s">
        <v>60</v>
      </c>
      <c r="I23" s="27" t="s">
        <v>61</v>
      </c>
      <c r="J23" s="3"/>
      <c r="K23" s="3"/>
      <c r="L23" s="15"/>
      <c r="M23" s="15"/>
      <c r="N23" s="16"/>
      <c r="O23" s="7" t="s">
        <v>142</v>
      </c>
      <c r="P23" s="29" t="s">
        <v>143</v>
      </c>
      <c r="Q23" s="3">
        <v>1</v>
      </c>
      <c r="R23" s="3"/>
      <c r="S23" s="15"/>
      <c r="T23" s="15"/>
      <c r="U23" s="16"/>
    </row>
    <row r="24" spans="1:21" ht="12.75">
      <c r="A24" s="8" t="s">
        <v>23</v>
      </c>
      <c r="B24" s="27" t="s">
        <v>29</v>
      </c>
      <c r="C24" s="3"/>
      <c r="D24" s="3"/>
      <c r="E24" s="15"/>
      <c r="F24" s="15"/>
      <c r="G24" s="16"/>
      <c r="H24" s="8" t="s">
        <v>62</v>
      </c>
      <c r="I24" s="27" t="s">
        <v>160</v>
      </c>
      <c r="J24" s="3"/>
      <c r="K24" s="3"/>
      <c r="L24" s="15"/>
      <c r="M24" s="15"/>
      <c r="N24" s="16"/>
      <c r="O24" s="8" t="s">
        <v>86</v>
      </c>
      <c r="P24" s="27" t="s">
        <v>184</v>
      </c>
      <c r="Q24" s="3"/>
      <c r="R24" s="3">
        <v>1</v>
      </c>
      <c r="S24" s="15"/>
      <c r="T24" s="15"/>
      <c r="U24" s="16"/>
    </row>
    <row r="25" spans="1:21" ht="12.75">
      <c r="A25" s="8" t="s">
        <v>24</v>
      </c>
      <c r="B25" s="27" t="s">
        <v>25</v>
      </c>
      <c r="C25" s="3"/>
      <c r="D25" s="3">
        <v>1</v>
      </c>
      <c r="E25" s="15"/>
      <c r="F25" s="15"/>
      <c r="G25" s="16"/>
      <c r="H25" s="8" t="s">
        <v>63</v>
      </c>
      <c r="I25" s="27" t="s">
        <v>162</v>
      </c>
      <c r="J25" s="3"/>
      <c r="K25" s="3"/>
      <c r="L25" s="15"/>
      <c r="M25" s="15"/>
      <c r="N25" s="16"/>
      <c r="O25" s="8" t="s">
        <v>87</v>
      </c>
      <c r="P25" s="27" t="s">
        <v>185</v>
      </c>
      <c r="Q25" s="3"/>
      <c r="R25" s="3"/>
      <c r="S25" s="15"/>
      <c r="T25" s="15"/>
      <c r="U25" s="16"/>
    </row>
    <row r="26" spans="1:21" ht="12.75">
      <c r="A26" s="8" t="s">
        <v>113</v>
      </c>
      <c r="B26" s="27" t="s">
        <v>171</v>
      </c>
      <c r="C26" s="3"/>
      <c r="D26" s="3"/>
      <c r="E26" s="15"/>
      <c r="F26" s="15"/>
      <c r="G26" s="16"/>
      <c r="H26" s="8" t="s">
        <v>64</v>
      </c>
      <c r="I26" s="27" t="s">
        <v>193</v>
      </c>
      <c r="J26" s="3"/>
      <c r="K26" s="3">
        <v>1</v>
      </c>
      <c r="L26" s="15"/>
      <c r="M26" s="15"/>
      <c r="N26" s="16"/>
      <c r="O26" s="7" t="s">
        <v>88</v>
      </c>
      <c r="P26" s="29" t="s">
        <v>89</v>
      </c>
      <c r="Q26" s="3"/>
      <c r="R26" s="3"/>
      <c r="S26" s="15"/>
      <c r="T26" s="15"/>
      <c r="U26" s="16"/>
    </row>
    <row r="27" spans="1:21" ht="12.75">
      <c r="A27" s="19" t="s">
        <v>26</v>
      </c>
      <c r="B27" s="30" t="s">
        <v>27</v>
      </c>
      <c r="C27" s="3"/>
      <c r="D27" s="3"/>
      <c r="E27" s="15"/>
      <c r="F27" s="15"/>
      <c r="G27" s="16"/>
      <c r="H27" s="7" t="s">
        <v>121</v>
      </c>
      <c r="I27" s="29" t="s">
        <v>122</v>
      </c>
      <c r="J27" s="3"/>
      <c r="K27" s="3">
        <v>1</v>
      </c>
      <c r="L27" s="15"/>
      <c r="M27" s="15"/>
      <c r="N27" s="16"/>
      <c r="O27" s="8" t="s">
        <v>90</v>
      </c>
      <c r="P27" s="27" t="s">
        <v>91</v>
      </c>
      <c r="Q27" s="3"/>
      <c r="R27" s="3"/>
      <c r="S27" s="15"/>
      <c r="T27" s="15"/>
      <c r="U27" s="16"/>
    </row>
    <row r="28" spans="1:21" ht="12.75">
      <c r="A28" s="17" t="s">
        <v>28</v>
      </c>
      <c r="B28" s="28" t="s">
        <v>29</v>
      </c>
      <c r="C28" s="3"/>
      <c r="D28" s="3">
        <v>1</v>
      </c>
      <c r="E28" s="15"/>
      <c r="F28" s="15"/>
      <c r="G28" s="16"/>
      <c r="H28" s="8" t="s">
        <v>65</v>
      </c>
      <c r="I28" s="27" t="s">
        <v>164</v>
      </c>
      <c r="J28" s="3"/>
      <c r="K28" s="3"/>
      <c r="L28" s="15"/>
      <c r="M28" s="15"/>
      <c r="N28" s="16"/>
      <c r="O28" s="8" t="s">
        <v>92</v>
      </c>
      <c r="P28" s="27" t="s">
        <v>93</v>
      </c>
      <c r="Q28" s="3"/>
      <c r="R28" s="3"/>
      <c r="S28" s="15"/>
      <c r="T28" s="15"/>
      <c r="U28" s="16"/>
    </row>
    <row r="29" spans="1:21" ht="12.75">
      <c r="A29" s="19" t="s">
        <v>114</v>
      </c>
      <c r="B29" s="30" t="s">
        <v>173</v>
      </c>
      <c r="C29" s="3"/>
      <c r="D29" s="3"/>
      <c r="E29" s="15"/>
      <c r="F29" s="15"/>
      <c r="G29" s="16"/>
      <c r="H29" s="8" t="s">
        <v>66</v>
      </c>
      <c r="I29" s="27" t="s">
        <v>165</v>
      </c>
      <c r="J29" s="3"/>
      <c r="K29" s="3">
        <v>1</v>
      </c>
      <c r="L29" s="15"/>
      <c r="M29" s="15"/>
      <c r="N29" s="16"/>
      <c r="O29" s="8" t="s">
        <v>94</v>
      </c>
      <c r="P29" s="27" t="s">
        <v>95</v>
      </c>
      <c r="Q29" s="3"/>
      <c r="R29" s="3">
        <v>1</v>
      </c>
      <c r="S29" s="15"/>
      <c r="T29" s="15"/>
      <c r="U29" s="16"/>
    </row>
    <row r="30" spans="1:21" ht="12.75">
      <c r="A30" s="8" t="s">
        <v>30</v>
      </c>
      <c r="B30" s="27" t="s">
        <v>139</v>
      </c>
      <c r="C30" s="3"/>
      <c r="D30" s="3"/>
      <c r="E30" s="15"/>
      <c r="F30" s="15"/>
      <c r="G30" s="16"/>
      <c r="H30" s="8" t="s">
        <v>123</v>
      </c>
      <c r="I30" s="27" t="s">
        <v>124</v>
      </c>
      <c r="J30" s="3"/>
      <c r="K30" s="3">
        <v>1</v>
      </c>
      <c r="L30" s="15"/>
      <c r="M30" s="15"/>
      <c r="N30" s="16"/>
      <c r="O30" s="8" t="s">
        <v>96</v>
      </c>
      <c r="P30" s="27" t="s">
        <v>187</v>
      </c>
      <c r="Q30" s="3"/>
      <c r="R30" s="3"/>
      <c r="S30" s="15"/>
      <c r="T30" s="15"/>
      <c r="U30" s="16"/>
    </row>
    <row r="31" spans="1:21" ht="12.75">
      <c r="A31" s="8" t="s">
        <v>31</v>
      </c>
      <c r="B31" s="27" t="s">
        <v>32</v>
      </c>
      <c r="C31" s="3"/>
      <c r="D31" s="3"/>
      <c r="E31" s="15"/>
      <c r="F31" s="15"/>
      <c r="G31" s="16"/>
      <c r="H31" s="8" t="s">
        <v>67</v>
      </c>
      <c r="I31" s="27" t="s">
        <v>166</v>
      </c>
      <c r="J31" s="3"/>
      <c r="K31" s="3">
        <v>1</v>
      </c>
      <c r="L31" s="15"/>
      <c r="M31" s="15"/>
      <c r="N31" s="16"/>
      <c r="O31" s="7" t="s">
        <v>97</v>
      </c>
      <c r="P31" s="29" t="s">
        <v>98</v>
      </c>
      <c r="Q31" s="3"/>
      <c r="R31" s="3">
        <v>1</v>
      </c>
      <c r="S31" s="15"/>
      <c r="T31" s="15"/>
      <c r="U31" s="16"/>
    </row>
    <row r="32" spans="1:21" ht="12.75">
      <c r="A32" s="8" t="s">
        <v>33</v>
      </c>
      <c r="B32" s="27" t="s">
        <v>175</v>
      </c>
      <c r="C32" s="3"/>
      <c r="D32" s="3"/>
      <c r="E32" s="15"/>
      <c r="F32" s="15"/>
      <c r="G32" s="16"/>
      <c r="H32" s="8" t="s">
        <v>125</v>
      </c>
      <c r="I32" s="27" t="s">
        <v>126</v>
      </c>
      <c r="J32" s="3"/>
      <c r="K32" s="3"/>
      <c r="L32" s="15"/>
      <c r="M32" s="15"/>
      <c r="N32" s="16"/>
      <c r="O32" s="8" t="s">
        <v>99</v>
      </c>
      <c r="P32" s="27" t="s">
        <v>199</v>
      </c>
      <c r="Q32" s="3"/>
      <c r="R32" s="3"/>
      <c r="S32" s="15"/>
      <c r="T32" s="15"/>
      <c r="U32" s="16"/>
    </row>
    <row r="33" spans="1:21" ht="12.75">
      <c r="A33" s="19" t="s">
        <v>34</v>
      </c>
      <c r="B33" s="30" t="s">
        <v>4</v>
      </c>
      <c r="C33" s="3">
        <v>1</v>
      </c>
      <c r="D33" s="3"/>
      <c r="E33" s="15"/>
      <c r="F33" s="15"/>
      <c r="G33" s="16"/>
      <c r="H33" s="8" t="s">
        <v>127</v>
      </c>
      <c r="I33" s="27" t="s">
        <v>128</v>
      </c>
      <c r="J33" s="3"/>
      <c r="K33" s="3"/>
      <c r="L33" s="15"/>
      <c r="M33" s="15"/>
      <c r="N33" s="16"/>
      <c r="O33" s="7" t="s">
        <v>144</v>
      </c>
      <c r="P33" s="29" t="s">
        <v>145</v>
      </c>
      <c r="Q33" s="3"/>
      <c r="R33" s="3"/>
      <c r="S33" s="15"/>
      <c r="T33" s="15">
        <v>1</v>
      </c>
      <c r="U33" s="16"/>
    </row>
    <row r="34" spans="1:21" ht="12.75">
      <c r="A34" s="8" t="s">
        <v>35</v>
      </c>
      <c r="B34" s="27" t="s">
        <v>36</v>
      </c>
      <c r="C34" s="3"/>
      <c r="D34" s="3"/>
      <c r="E34" s="15"/>
      <c r="F34" s="15"/>
      <c r="G34" s="16"/>
      <c r="H34" s="8" t="s">
        <v>68</v>
      </c>
      <c r="I34" s="27" t="s">
        <v>69</v>
      </c>
      <c r="J34" s="3"/>
      <c r="K34" s="3">
        <v>1</v>
      </c>
      <c r="L34" s="15"/>
      <c r="M34" s="15"/>
      <c r="N34" s="16"/>
      <c r="O34" s="17" t="s">
        <v>100</v>
      </c>
      <c r="P34" s="28" t="s">
        <v>2</v>
      </c>
      <c r="Q34" s="3"/>
      <c r="R34" s="3"/>
      <c r="S34" s="15"/>
      <c r="T34" s="15"/>
      <c r="U34" s="16"/>
    </row>
    <row r="35" spans="1:21" ht="12.75">
      <c r="A35" s="8" t="s">
        <v>115</v>
      </c>
      <c r="B35" s="27" t="s">
        <v>116</v>
      </c>
      <c r="C35" s="3"/>
      <c r="D35" s="3"/>
      <c r="E35" s="15"/>
      <c r="F35" s="15"/>
      <c r="G35" s="16"/>
      <c r="H35" s="8" t="s">
        <v>70</v>
      </c>
      <c r="I35" s="27" t="s">
        <v>168</v>
      </c>
      <c r="J35" s="3"/>
      <c r="K35" s="3">
        <v>1</v>
      </c>
      <c r="L35" s="15"/>
      <c r="M35" s="15"/>
      <c r="N35" s="16"/>
      <c r="O35" s="8" t="s">
        <v>101</v>
      </c>
      <c r="P35" s="27" t="s">
        <v>191</v>
      </c>
      <c r="Q35" s="3"/>
      <c r="R35" s="3"/>
      <c r="S35" s="15"/>
      <c r="T35" s="15">
        <v>1</v>
      </c>
      <c r="U35" s="16"/>
    </row>
    <row r="36" spans="1:21" ht="12.75">
      <c r="A36" s="16"/>
      <c r="B36" s="24" t="s">
        <v>208</v>
      </c>
      <c r="C36" s="3">
        <f>SUM(C2:C35)</f>
        <v>5</v>
      </c>
      <c r="D36" s="3">
        <f>SUM(D2:D35)</f>
        <v>5</v>
      </c>
      <c r="E36" s="3">
        <f>SUM(E2:E35)</f>
        <v>0</v>
      </c>
      <c r="F36" s="3">
        <f>SUM(F2:F35)</f>
        <v>1</v>
      </c>
      <c r="G36" s="16"/>
      <c r="H36" s="16"/>
      <c r="I36" s="24" t="s">
        <v>209</v>
      </c>
      <c r="J36" s="3">
        <f>SUM(J2:J35)</f>
        <v>1</v>
      </c>
      <c r="K36" s="3">
        <f>SUM(K2:K35)</f>
        <v>11</v>
      </c>
      <c r="L36" s="3">
        <f>SUM(L2:L35)</f>
        <v>0</v>
      </c>
      <c r="M36" s="3">
        <f>SUM(M2:M35)</f>
        <v>0</v>
      </c>
      <c r="N36" s="16"/>
      <c r="O36" s="16"/>
      <c r="P36" s="24" t="s">
        <v>210</v>
      </c>
      <c r="Q36" s="3">
        <f>SUM(Q2:Q35)</f>
        <v>4</v>
      </c>
      <c r="R36" s="3">
        <f>SUM(R2:R35)</f>
        <v>7</v>
      </c>
      <c r="S36" s="3">
        <f>SUM(S2:S35)</f>
        <v>0</v>
      </c>
      <c r="T36" s="3">
        <f>SUM(T2:T35)</f>
        <v>5</v>
      </c>
      <c r="U36" s="16"/>
    </row>
    <row r="37" spans="1:21" ht="12.75">
      <c r="A37" s="16"/>
      <c r="B37" s="16"/>
      <c r="C37" s="16"/>
      <c r="D37" s="16"/>
      <c r="E37" s="22"/>
      <c r="F37" s="22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</sheetData>
  <printOptions horizontalCentered="1" verticalCentered="1"/>
  <pageMargins left="0.5" right="0.5" top="0.6" bottom="0.5" header="0.25" footer="0.5"/>
  <pageSetup horizontalDpi="600" verticalDpi="600" orientation="portrait" r:id="rId1"/>
  <headerFooter alignWithMargins="0">
    <oddHeader>&amp;LIEEE 802 St. Louis Plenary&amp;CP802.15.3 Security Ballot &amp;RMarch 11-15, 2002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P37"/>
  <sheetViews>
    <sheetView workbookViewId="0" topLeftCell="A1">
      <selection activeCell="U30" sqref="U30"/>
    </sheetView>
  </sheetViews>
  <sheetFormatPr defaultColWidth="9.140625" defaultRowHeight="12.75"/>
  <cols>
    <col min="1" max="1" width="13.28125" style="1" bestFit="1" customWidth="1"/>
    <col min="2" max="2" width="13.421875" style="1" customWidth="1"/>
    <col min="3" max="3" width="2.7109375" style="1" customWidth="1"/>
    <col min="4" max="5" width="2.7109375" style="4" customWidth="1"/>
    <col min="6" max="6" width="3.421875" style="1" customWidth="1"/>
    <col min="7" max="7" width="10.00390625" style="1" customWidth="1"/>
    <col min="8" max="8" width="13.00390625" style="1" customWidth="1"/>
    <col min="9" max="11" width="2.7109375" style="1" customWidth="1"/>
    <col min="12" max="12" width="4.7109375" style="1" customWidth="1"/>
    <col min="13" max="13" width="13.421875" style="1" customWidth="1"/>
    <col min="14" max="14" width="12.140625" style="1" customWidth="1"/>
    <col min="15" max="17" width="2.7109375" style="1" customWidth="1"/>
    <col min="18" max="18" width="3.140625" style="1" customWidth="1"/>
    <col min="19" max="19" width="9.57421875" style="1" bestFit="1" customWidth="1"/>
    <col min="20" max="20" width="6.421875" style="1" customWidth="1"/>
    <col min="21" max="21" width="4.8515625" style="1" customWidth="1"/>
    <col min="22" max="22" width="5.28125" style="1" customWidth="1"/>
    <col min="23" max="16384" width="9.140625" style="1" customWidth="1"/>
  </cols>
  <sheetData>
    <row r="1" spans="1:17" ht="48.75">
      <c r="A1" s="12" t="s">
        <v>201</v>
      </c>
      <c r="B1" s="12" t="s">
        <v>202</v>
      </c>
      <c r="C1" s="10" t="s">
        <v>211</v>
      </c>
      <c r="D1" s="10" t="s">
        <v>212</v>
      </c>
      <c r="E1" s="10" t="s">
        <v>213</v>
      </c>
      <c r="G1" s="12" t="s">
        <v>201</v>
      </c>
      <c r="H1" s="12" t="s">
        <v>202</v>
      </c>
      <c r="I1" s="10" t="s">
        <v>211</v>
      </c>
      <c r="J1" s="10" t="s">
        <v>212</v>
      </c>
      <c r="K1" s="10" t="s">
        <v>213</v>
      </c>
      <c r="M1" s="12" t="s">
        <v>201</v>
      </c>
      <c r="N1" s="12" t="s">
        <v>202</v>
      </c>
      <c r="O1" s="10" t="s">
        <v>211</v>
      </c>
      <c r="P1" s="10" t="s">
        <v>212</v>
      </c>
      <c r="Q1" s="10" t="s">
        <v>213</v>
      </c>
    </row>
    <row r="2" spans="1:42" ht="15" customHeight="1">
      <c r="A2" s="8" t="s">
        <v>0</v>
      </c>
      <c r="B2" s="3" t="s">
        <v>156</v>
      </c>
      <c r="C2" s="3"/>
      <c r="D2" s="6">
        <v>1</v>
      </c>
      <c r="E2" s="15"/>
      <c r="F2" s="16"/>
      <c r="G2" s="8" t="s">
        <v>37</v>
      </c>
      <c r="H2" s="3" t="s">
        <v>197</v>
      </c>
      <c r="I2" s="3"/>
      <c r="J2" s="6"/>
      <c r="K2" s="15"/>
      <c r="L2" s="16"/>
      <c r="M2" s="7" t="s">
        <v>129</v>
      </c>
      <c r="N2" s="2" t="s">
        <v>130</v>
      </c>
      <c r="O2" s="3"/>
      <c r="P2" s="6"/>
      <c r="Q2" s="15"/>
      <c r="R2" s="16"/>
      <c r="AN2" s="10" t="s">
        <v>211</v>
      </c>
      <c r="AO2" s="10" t="s">
        <v>212</v>
      </c>
      <c r="AP2" s="10" t="s">
        <v>213</v>
      </c>
    </row>
    <row r="3" spans="1:42" ht="12.75">
      <c r="A3" s="17" t="s">
        <v>1</v>
      </c>
      <c r="B3" s="18" t="s">
        <v>2</v>
      </c>
      <c r="C3" s="3"/>
      <c r="D3" s="6"/>
      <c r="E3" s="15">
        <v>1</v>
      </c>
      <c r="F3" s="16"/>
      <c r="G3" s="8" t="s">
        <v>38</v>
      </c>
      <c r="H3" s="3" t="s">
        <v>178</v>
      </c>
      <c r="I3" s="3"/>
      <c r="J3" s="6"/>
      <c r="K3" s="15"/>
      <c r="L3" s="16"/>
      <c r="M3" s="8" t="s">
        <v>131</v>
      </c>
      <c r="N3" s="3" t="s">
        <v>132</v>
      </c>
      <c r="O3" s="3"/>
      <c r="P3" s="6">
        <v>1</v>
      </c>
      <c r="Q3" s="15"/>
      <c r="R3" s="16"/>
      <c r="AM3" s="5" t="s">
        <v>152</v>
      </c>
      <c r="AN3" s="14">
        <f>C36</f>
        <v>5</v>
      </c>
      <c r="AO3" s="14">
        <f>D36</f>
        <v>3</v>
      </c>
      <c r="AP3" s="14">
        <f>E36</f>
        <v>3</v>
      </c>
    </row>
    <row r="4" spans="1:42" ht="12.75">
      <c r="A4" s="17" t="s">
        <v>3</v>
      </c>
      <c r="B4" s="18" t="s">
        <v>4</v>
      </c>
      <c r="C4" s="3"/>
      <c r="D4" s="6">
        <v>1</v>
      </c>
      <c r="E4" s="15"/>
      <c r="F4" s="16"/>
      <c r="G4" s="8" t="s">
        <v>39</v>
      </c>
      <c r="H4" s="3" t="s">
        <v>179</v>
      </c>
      <c r="I4" s="3"/>
      <c r="J4" s="6"/>
      <c r="K4" s="15"/>
      <c r="L4" s="16"/>
      <c r="M4" s="8" t="s">
        <v>71</v>
      </c>
      <c r="N4" s="3" t="s">
        <v>72</v>
      </c>
      <c r="O4" s="3"/>
      <c r="P4" s="6"/>
      <c r="Q4" s="15"/>
      <c r="R4" s="16"/>
      <c r="AM4" s="5" t="s">
        <v>203</v>
      </c>
      <c r="AN4" s="14">
        <f>I36</f>
        <v>10</v>
      </c>
      <c r="AO4" s="14">
        <f>J36</f>
        <v>1</v>
      </c>
      <c r="AP4" s="14">
        <f>K36</f>
        <v>1</v>
      </c>
    </row>
    <row r="5" spans="1:42" ht="12.75">
      <c r="A5" s="8" t="s">
        <v>5</v>
      </c>
      <c r="B5" s="3" t="s">
        <v>6</v>
      </c>
      <c r="C5" s="3"/>
      <c r="D5" s="6"/>
      <c r="E5" s="15"/>
      <c r="F5" s="16"/>
      <c r="G5" s="8" t="s">
        <v>40</v>
      </c>
      <c r="H5" s="3" t="s">
        <v>181</v>
      </c>
      <c r="I5" s="3"/>
      <c r="J5" s="6"/>
      <c r="K5" s="15"/>
      <c r="L5" s="16"/>
      <c r="M5" s="19" t="s">
        <v>73</v>
      </c>
      <c r="N5" s="20" t="s">
        <v>170</v>
      </c>
      <c r="O5" s="3"/>
      <c r="P5" s="6"/>
      <c r="Q5" s="15">
        <v>1</v>
      </c>
      <c r="R5" s="16"/>
      <c r="AM5" s="5" t="s">
        <v>204</v>
      </c>
      <c r="AN5" s="14">
        <f>O36</f>
        <v>6</v>
      </c>
      <c r="AO5" s="14">
        <f>P36</f>
        <v>4</v>
      </c>
      <c r="AP5" s="14">
        <f>Q36</f>
        <v>6</v>
      </c>
    </row>
    <row r="6" spans="1:42" ht="12.75">
      <c r="A6" s="7" t="s">
        <v>7</v>
      </c>
      <c r="B6" s="2" t="s">
        <v>8</v>
      </c>
      <c r="C6" s="3"/>
      <c r="D6" s="6"/>
      <c r="E6" s="15"/>
      <c r="F6" s="16"/>
      <c r="G6" s="8" t="s">
        <v>41</v>
      </c>
      <c r="H6" s="3" t="s">
        <v>182</v>
      </c>
      <c r="I6" s="3"/>
      <c r="J6" s="6"/>
      <c r="K6" s="15"/>
      <c r="L6" s="16"/>
      <c r="M6" s="19" t="s">
        <v>73</v>
      </c>
      <c r="N6" s="20" t="s">
        <v>155</v>
      </c>
      <c r="O6" s="3"/>
      <c r="P6" s="6"/>
      <c r="Q6" s="15">
        <v>1</v>
      </c>
      <c r="R6" s="16"/>
      <c r="AM6" s="5" t="s">
        <v>151</v>
      </c>
      <c r="AN6" s="6">
        <f>SUM(AN3:AN5)</f>
        <v>21</v>
      </c>
      <c r="AO6" s="6">
        <f>SUM(AO3:AO5)</f>
        <v>8</v>
      </c>
      <c r="AP6" s="6">
        <f>SUM(AP3:AP5)</f>
        <v>10</v>
      </c>
    </row>
    <row r="7" spans="1:42" ht="12.75">
      <c r="A7" s="8" t="s">
        <v>9</v>
      </c>
      <c r="B7" s="3" t="s">
        <v>159</v>
      </c>
      <c r="C7" s="3"/>
      <c r="D7" s="6"/>
      <c r="E7" s="15">
        <v>1</v>
      </c>
      <c r="F7" s="16"/>
      <c r="G7" s="8" t="s">
        <v>42</v>
      </c>
      <c r="H7" s="3" t="s">
        <v>183</v>
      </c>
      <c r="I7" s="3">
        <v>1</v>
      </c>
      <c r="J7" s="6"/>
      <c r="K7" s="15"/>
      <c r="L7" s="16"/>
      <c r="M7" s="8" t="s">
        <v>74</v>
      </c>
      <c r="N7" s="3" t="s">
        <v>195</v>
      </c>
      <c r="O7" s="3"/>
      <c r="P7" s="6"/>
      <c r="Q7" s="15">
        <v>1</v>
      </c>
      <c r="R7" s="16"/>
      <c r="AM7" s="13"/>
      <c r="AN7" s="23">
        <f>AN6/($AN6+$AO6)</f>
        <v>0.7241379310344828</v>
      </c>
      <c r="AO7" s="23">
        <f>AO6/($AN6+$AO6)</f>
        <v>0.27586206896551724</v>
      </c>
      <c r="AP7" s="13"/>
    </row>
    <row r="8" spans="1:18" ht="12.75">
      <c r="A8" s="19" t="s">
        <v>10</v>
      </c>
      <c r="B8" s="20" t="s">
        <v>161</v>
      </c>
      <c r="C8" s="3">
        <v>1</v>
      </c>
      <c r="D8" s="6"/>
      <c r="E8" s="15"/>
      <c r="F8" s="16"/>
      <c r="G8" s="8" t="s">
        <v>43</v>
      </c>
      <c r="H8" s="3" t="s">
        <v>44</v>
      </c>
      <c r="I8" s="3"/>
      <c r="J8" s="6">
        <v>1</v>
      </c>
      <c r="K8" s="15"/>
      <c r="L8" s="16"/>
      <c r="M8" s="8" t="s">
        <v>133</v>
      </c>
      <c r="N8" s="3" t="s">
        <v>134</v>
      </c>
      <c r="O8" s="3"/>
      <c r="P8" s="6"/>
      <c r="Q8" s="15"/>
      <c r="R8" s="16"/>
    </row>
    <row r="9" spans="1:18" ht="12.75">
      <c r="A9" s="8" t="s">
        <v>11</v>
      </c>
      <c r="B9" s="3" t="s">
        <v>163</v>
      </c>
      <c r="C9" s="3"/>
      <c r="D9" s="6"/>
      <c r="E9" s="15"/>
      <c r="F9" s="16"/>
      <c r="G9" s="7" t="s">
        <v>45</v>
      </c>
      <c r="H9" s="2" t="s">
        <v>46</v>
      </c>
      <c r="I9" s="3"/>
      <c r="J9" s="6"/>
      <c r="K9" s="15"/>
      <c r="L9" s="16"/>
      <c r="M9" s="8" t="s">
        <v>75</v>
      </c>
      <c r="N9" s="3" t="s">
        <v>172</v>
      </c>
      <c r="O9" s="3"/>
      <c r="P9" s="6"/>
      <c r="Q9" s="15"/>
      <c r="R9" s="16"/>
    </row>
    <row r="10" spans="1:18" ht="12.75">
      <c r="A10" s="17" t="s">
        <v>12</v>
      </c>
      <c r="B10" s="18" t="s">
        <v>13</v>
      </c>
      <c r="C10" s="3"/>
      <c r="D10" s="6"/>
      <c r="E10" s="15"/>
      <c r="F10" s="16"/>
      <c r="G10" s="8" t="s">
        <v>47</v>
      </c>
      <c r="H10" s="3" t="s">
        <v>186</v>
      </c>
      <c r="I10" s="3">
        <v>1</v>
      </c>
      <c r="J10" s="6"/>
      <c r="K10" s="15"/>
      <c r="L10" s="16"/>
      <c r="M10" s="8" t="s">
        <v>76</v>
      </c>
      <c r="N10" s="3" t="s">
        <v>77</v>
      </c>
      <c r="O10" s="3"/>
      <c r="P10" s="6"/>
      <c r="Q10" s="15"/>
      <c r="R10" s="16"/>
    </row>
    <row r="11" spans="1:18" ht="12.75">
      <c r="A11" s="8" t="s">
        <v>102</v>
      </c>
      <c r="B11" s="3" t="s">
        <v>103</v>
      </c>
      <c r="C11" s="3"/>
      <c r="D11" s="6"/>
      <c r="E11" s="15"/>
      <c r="F11" s="16"/>
      <c r="G11" s="8" t="s">
        <v>48</v>
      </c>
      <c r="H11" s="3" t="s">
        <v>49</v>
      </c>
      <c r="I11" s="3">
        <v>1</v>
      </c>
      <c r="J11" s="6"/>
      <c r="K11" s="15"/>
      <c r="L11" s="16"/>
      <c r="M11" s="7" t="s">
        <v>135</v>
      </c>
      <c r="N11" s="2" t="s">
        <v>136</v>
      </c>
      <c r="O11" s="3"/>
      <c r="P11" s="6"/>
      <c r="Q11" s="15"/>
      <c r="R11" s="16"/>
    </row>
    <row r="12" spans="1:18" ht="12.75">
      <c r="A12" s="8" t="s">
        <v>14</v>
      </c>
      <c r="B12" s="3" t="s">
        <v>15</v>
      </c>
      <c r="C12" s="3">
        <v>1</v>
      </c>
      <c r="D12" s="6"/>
      <c r="E12" s="15"/>
      <c r="F12" s="16"/>
      <c r="G12" s="8" t="s">
        <v>117</v>
      </c>
      <c r="H12" s="3" t="s">
        <v>118</v>
      </c>
      <c r="I12" s="3"/>
      <c r="J12" s="6"/>
      <c r="K12" s="15"/>
      <c r="L12" s="16"/>
      <c r="M12" s="8" t="s">
        <v>78</v>
      </c>
      <c r="N12" s="3" t="s">
        <v>174</v>
      </c>
      <c r="O12" s="3"/>
      <c r="P12" s="6">
        <v>1</v>
      </c>
      <c r="Q12" s="15"/>
      <c r="R12" s="16"/>
    </row>
    <row r="13" spans="1:18" ht="12.75">
      <c r="A13" s="8" t="s">
        <v>104</v>
      </c>
      <c r="B13" s="3" t="s">
        <v>105</v>
      </c>
      <c r="C13" s="3"/>
      <c r="D13" s="6"/>
      <c r="E13" s="15">
        <v>1</v>
      </c>
      <c r="F13" s="16"/>
      <c r="G13" s="8" t="s">
        <v>50</v>
      </c>
      <c r="H13" s="3" t="s">
        <v>198</v>
      </c>
      <c r="I13" s="3"/>
      <c r="J13" s="6"/>
      <c r="K13" s="15"/>
      <c r="L13" s="16"/>
      <c r="M13" s="8" t="s">
        <v>137</v>
      </c>
      <c r="N13" s="3" t="s">
        <v>88</v>
      </c>
      <c r="O13" s="3"/>
      <c r="P13" s="6"/>
      <c r="Q13" s="15"/>
      <c r="R13" s="16"/>
    </row>
    <row r="14" spans="1:18" ht="12.75">
      <c r="A14" s="8" t="s">
        <v>106</v>
      </c>
      <c r="B14" s="3" t="s">
        <v>107</v>
      </c>
      <c r="C14" s="3"/>
      <c r="D14" s="6"/>
      <c r="E14" s="15"/>
      <c r="F14" s="16"/>
      <c r="G14" s="8" t="s">
        <v>51</v>
      </c>
      <c r="H14" s="3" t="s">
        <v>188</v>
      </c>
      <c r="I14" s="3"/>
      <c r="J14" s="6"/>
      <c r="K14" s="15"/>
      <c r="L14" s="16"/>
      <c r="M14" s="8" t="s">
        <v>154</v>
      </c>
      <c r="N14" s="3" t="s">
        <v>153</v>
      </c>
      <c r="O14" s="3">
        <v>1</v>
      </c>
      <c r="P14" s="6"/>
      <c r="Q14" s="15"/>
      <c r="R14" s="16"/>
    </row>
    <row r="15" spans="1:18" ht="12.75">
      <c r="A15" s="8" t="s">
        <v>16</v>
      </c>
      <c r="B15" s="3" t="s">
        <v>17</v>
      </c>
      <c r="C15" s="3">
        <v>1</v>
      </c>
      <c r="D15" s="6"/>
      <c r="E15" s="15"/>
      <c r="F15" s="16"/>
      <c r="G15" s="8" t="s">
        <v>52</v>
      </c>
      <c r="H15" s="3" t="s">
        <v>189</v>
      </c>
      <c r="I15" s="3"/>
      <c r="J15" s="6"/>
      <c r="K15" s="15">
        <v>1</v>
      </c>
      <c r="L15" s="16"/>
      <c r="M15" s="8" t="s">
        <v>79</v>
      </c>
      <c r="N15" s="3" t="s">
        <v>29</v>
      </c>
      <c r="O15" s="3"/>
      <c r="P15" s="6"/>
      <c r="Q15" s="15"/>
      <c r="R15" s="16"/>
    </row>
    <row r="16" spans="1:18" ht="12.75">
      <c r="A16" s="19" t="s">
        <v>18</v>
      </c>
      <c r="B16" s="20" t="s">
        <v>167</v>
      </c>
      <c r="C16" s="3"/>
      <c r="D16" s="6"/>
      <c r="E16" s="15"/>
      <c r="F16" s="16"/>
      <c r="G16" s="8" t="s">
        <v>53</v>
      </c>
      <c r="H16" s="3" t="s">
        <v>54</v>
      </c>
      <c r="I16" s="3"/>
      <c r="J16" s="6"/>
      <c r="K16" s="15"/>
      <c r="L16" s="16"/>
      <c r="M16" s="8" t="s">
        <v>80</v>
      </c>
      <c r="N16" s="3" t="s">
        <v>196</v>
      </c>
      <c r="O16" s="3"/>
      <c r="P16" s="6"/>
      <c r="Q16" s="15"/>
      <c r="R16" s="16"/>
    </row>
    <row r="17" spans="1:18" ht="12.75">
      <c r="A17" s="8" t="s">
        <v>108</v>
      </c>
      <c r="B17" s="3" t="s">
        <v>109</v>
      </c>
      <c r="C17" s="3"/>
      <c r="D17" s="6"/>
      <c r="E17" s="15"/>
      <c r="F17" s="16"/>
      <c r="G17" s="8" t="s">
        <v>55</v>
      </c>
      <c r="H17" s="3" t="s">
        <v>190</v>
      </c>
      <c r="I17" s="3"/>
      <c r="J17" s="6"/>
      <c r="K17" s="15"/>
      <c r="L17" s="16"/>
      <c r="M17" s="7" t="s">
        <v>138</v>
      </c>
      <c r="N17" s="2" t="s">
        <v>139</v>
      </c>
      <c r="O17" s="3">
        <v>1</v>
      </c>
      <c r="P17" s="6"/>
      <c r="Q17" s="15"/>
      <c r="R17" s="16"/>
    </row>
    <row r="18" spans="1:18" ht="12.75">
      <c r="A18" s="8" t="s">
        <v>19</v>
      </c>
      <c r="B18" s="3" t="s">
        <v>4</v>
      </c>
      <c r="C18" s="3"/>
      <c r="D18" s="6"/>
      <c r="E18" s="15"/>
      <c r="F18" s="16"/>
      <c r="G18" s="19" t="s">
        <v>56</v>
      </c>
      <c r="H18" s="20" t="s">
        <v>200</v>
      </c>
      <c r="I18" s="3"/>
      <c r="J18" s="6"/>
      <c r="K18" s="15"/>
      <c r="L18" s="16"/>
      <c r="M18" s="8" t="s">
        <v>81</v>
      </c>
      <c r="N18" s="3" t="s">
        <v>176</v>
      </c>
      <c r="O18" s="3"/>
      <c r="P18" s="6"/>
      <c r="Q18" s="15">
        <v>1</v>
      </c>
      <c r="R18" s="16"/>
    </row>
    <row r="19" spans="1:18" ht="12.75">
      <c r="A19" s="8" t="s">
        <v>19</v>
      </c>
      <c r="B19" s="3" t="s">
        <v>169</v>
      </c>
      <c r="C19" s="3"/>
      <c r="D19" s="6"/>
      <c r="E19" s="15"/>
      <c r="F19" s="16"/>
      <c r="G19" s="8" t="s">
        <v>57</v>
      </c>
      <c r="H19" s="3" t="s">
        <v>192</v>
      </c>
      <c r="I19" s="3"/>
      <c r="J19" s="6"/>
      <c r="K19" s="15"/>
      <c r="L19" s="16"/>
      <c r="M19" s="8" t="s">
        <v>82</v>
      </c>
      <c r="N19" s="3" t="s">
        <v>177</v>
      </c>
      <c r="O19" s="3"/>
      <c r="P19" s="6"/>
      <c r="Q19" s="15"/>
      <c r="R19" s="16"/>
    </row>
    <row r="20" spans="1:18" ht="12.75">
      <c r="A20" s="8" t="s">
        <v>19</v>
      </c>
      <c r="B20" s="3" t="s">
        <v>20</v>
      </c>
      <c r="C20" s="3"/>
      <c r="D20" s="6"/>
      <c r="E20" s="15"/>
      <c r="F20" s="16"/>
      <c r="G20" s="8" t="s">
        <v>58</v>
      </c>
      <c r="H20" s="3" t="s">
        <v>59</v>
      </c>
      <c r="I20" s="3"/>
      <c r="J20" s="6"/>
      <c r="K20" s="15"/>
      <c r="L20" s="16"/>
      <c r="M20" s="8" t="s">
        <v>83</v>
      </c>
      <c r="N20" s="3" t="s">
        <v>84</v>
      </c>
      <c r="O20" s="3">
        <v>1</v>
      </c>
      <c r="P20" s="6"/>
      <c r="Q20" s="15"/>
      <c r="R20" s="16"/>
    </row>
    <row r="21" spans="1:18" ht="12.75">
      <c r="A21" s="7" t="s">
        <v>110</v>
      </c>
      <c r="B21" s="2" t="s">
        <v>194</v>
      </c>
      <c r="C21" s="3"/>
      <c r="D21" s="6"/>
      <c r="E21" s="15"/>
      <c r="F21" s="16"/>
      <c r="G21" s="7" t="s">
        <v>119</v>
      </c>
      <c r="H21" s="2" t="s">
        <v>157</v>
      </c>
      <c r="I21" s="3"/>
      <c r="J21" s="6"/>
      <c r="K21" s="15"/>
      <c r="L21" s="16"/>
      <c r="M21" s="8" t="s">
        <v>85</v>
      </c>
      <c r="N21" s="3" t="s">
        <v>180</v>
      </c>
      <c r="O21" s="3"/>
      <c r="P21" s="6"/>
      <c r="Q21" s="15"/>
      <c r="R21" s="16"/>
    </row>
    <row r="22" spans="1:18" ht="12.75">
      <c r="A22" s="17" t="s">
        <v>21</v>
      </c>
      <c r="B22" s="18" t="s">
        <v>22</v>
      </c>
      <c r="C22" s="3"/>
      <c r="D22" s="6"/>
      <c r="E22" s="15"/>
      <c r="F22" s="16"/>
      <c r="G22" s="7" t="s">
        <v>120</v>
      </c>
      <c r="H22" s="2" t="s">
        <v>158</v>
      </c>
      <c r="I22" s="3"/>
      <c r="J22" s="6"/>
      <c r="K22" s="15"/>
      <c r="L22" s="16"/>
      <c r="M22" s="7" t="s">
        <v>140</v>
      </c>
      <c r="N22" s="2" t="s">
        <v>141</v>
      </c>
      <c r="O22" s="3"/>
      <c r="P22" s="6">
        <v>1</v>
      </c>
      <c r="Q22" s="15"/>
      <c r="R22" s="16"/>
    </row>
    <row r="23" spans="1:18" ht="12.75">
      <c r="A23" s="7" t="s">
        <v>111</v>
      </c>
      <c r="B23" s="2" t="s">
        <v>112</v>
      </c>
      <c r="C23" s="3"/>
      <c r="D23" s="6"/>
      <c r="E23" s="15"/>
      <c r="F23" s="16"/>
      <c r="G23" s="8" t="s">
        <v>60</v>
      </c>
      <c r="H23" s="3" t="s">
        <v>61</v>
      </c>
      <c r="I23" s="3"/>
      <c r="J23" s="6"/>
      <c r="K23" s="15"/>
      <c r="L23" s="16"/>
      <c r="M23" s="7" t="s">
        <v>142</v>
      </c>
      <c r="N23" s="2" t="s">
        <v>143</v>
      </c>
      <c r="O23" s="3"/>
      <c r="P23" s="6">
        <v>1</v>
      </c>
      <c r="Q23" s="15"/>
      <c r="R23" s="16"/>
    </row>
    <row r="24" spans="1:18" ht="12.75">
      <c r="A24" s="8" t="s">
        <v>23</v>
      </c>
      <c r="B24" s="3" t="s">
        <v>29</v>
      </c>
      <c r="C24" s="3"/>
      <c r="D24" s="6"/>
      <c r="E24" s="15"/>
      <c r="F24" s="16"/>
      <c r="G24" s="8" t="s">
        <v>62</v>
      </c>
      <c r="H24" s="3" t="s">
        <v>160</v>
      </c>
      <c r="I24" s="3"/>
      <c r="J24" s="6"/>
      <c r="K24" s="15"/>
      <c r="L24" s="16"/>
      <c r="M24" s="8" t="s">
        <v>86</v>
      </c>
      <c r="N24" s="3" t="s">
        <v>184</v>
      </c>
      <c r="O24" s="3">
        <v>1</v>
      </c>
      <c r="P24" s="6"/>
      <c r="Q24" s="15"/>
      <c r="R24" s="16"/>
    </row>
    <row r="25" spans="1:18" ht="12.75">
      <c r="A25" s="8" t="s">
        <v>24</v>
      </c>
      <c r="B25" s="3" t="s">
        <v>25</v>
      </c>
      <c r="C25" s="3">
        <v>1</v>
      </c>
      <c r="D25" s="6"/>
      <c r="E25" s="15"/>
      <c r="F25" s="16"/>
      <c r="G25" s="8" t="s">
        <v>63</v>
      </c>
      <c r="H25" s="3" t="s">
        <v>162</v>
      </c>
      <c r="I25" s="3"/>
      <c r="J25" s="6"/>
      <c r="K25" s="15"/>
      <c r="L25" s="16"/>
      <c r="M25" s="8" t="s">
        <v>87</v>
      </c>
      <c r="N25" s="3" t="s">
        <v>185</v>
      </c>
      <c r="O25" s="3"/>
      <c r="P25" s="6"/>
      <c r="Q25" s="15"/>
      <c r="R25" s="16"/>
    </row>
    <row r="26" spans="1:18" ht="12.75">
      <c r="A26" s="8" t="s">
        <v>113</v>
      </c>
      <c r="B26" s="3" t="s">
        <v>171</v>
      </c>
      <c r="C26" s="3"/>
      <c r="D26" s="6"/>
      <c r="E26" s="15"/>
      <c r="F26" s="16"/>
      <c r="G26" s="8" t="s">
        <v>64</v>
      </c>
      <c r="H26" s="3" t="s">
        <v>193</v>
      </c>
      <c r="I26" s="3">
        <v>1</v>
      </c>
      <c r="J26" s="6"/>
      <c r="K26" s="15"/>
      <c r="L26" s="16"/>
      <c r="M26" s="7" t="s">
        <v>88</v>
      </c>
      <c r="N26" s="2" t="s">
        <v>89</v>
      </c>
      <c r="O26" s="3"/>
      <c r="P26" s="6"/>
      <c r="Q26" s="15"/>
      <c r="R26" s="16"/>
    </row>
    <row r="27" spans="1:18" ht="12.75">
      <c r="A27" s="19" t="s">
        <v>26</v>
      </c>
      <c r="B27" s="20" t="s">
        <v>27</v>
      </c>
      <c r="C27" s="3"/>
      <c r="D27" s="6"/>
      <c r="E27" s="15"/>
      <c r="F27" s="16"/>
      <c r="G27" s="7" t="s">
        <v>121</v>
      </c>
      <c r="H27" s="2" t="s">
        <v>122</v>
      </c>
      <c r="I27" s="3">
        <v>1</v>
      </c>
      <c r="J27" s="6"/>
      <c r="K27" s="15"/>
      <c r="L27" s="16"/>
      <c r="M27" s="8" t="s">
        <v>90</v>
      </c>
      <c r="N27" s="3" t="s">
        <v>91</v>
      </c>
      <c r="O27" s="3"/>
      <c r="P27" s="6"/>
      <c r="Q27" s="15"/>
      <c r="R27" s="16"/>
    </row>
    <row r="28" spans="1:18" ht="12.75">
      <c r="A28" s="17" t="s">
        <v>28</v>
      </c>
      <c r="B28" s="18" t="s">
        <v>29</v>
      </c>
      <c r="C28" s="3">
        <v>1</v>
      </c>
      <c r="D28" s="6"/>
      <c r="E28" s="15"/>
      <c r="F28" s="16"/>
      <c r="G28" s="8" t="s">
        <v>65</v>
      </c>
      <c r="H28" s="3" t="s">
        <v>164</v>
      </c>
      <c r="I28" s="3"/>
      <c r="J28" s="6"/>
      <c r="K28" s="15"/>
      <c r="L28" s="16"/>
      <c r="M28" s="8" t="s">
        <v>92</v>
      </c>
      <c r="N28" s="3" t="s">
        <v>93</v>
      </c>
      <c r="O28" s="3"/>
      <c r="P28" s="6"/>
      <c r="Q28" s="15"/>
      <c r="R28" s="16"/>
    </row>
    <row r="29" spans="1:18" ht="12.75">
      <c r="A29" s="19" t="s">
        <v>114</v>
      </c>
      <c r="B29" s="20" t="s">
        <v>173</v>
      </c>
      <c r="C29" s="3"/>
      <c r="D29" s="6"/>
      <c r="E29" s="15"/>
      <c r="F29" s="16"/>
      <c r="G29" s="8" t="s">
        <v>66</v>
      </c>
      <c r="H29" s="3" t="s">
        <v>165</v>
      </c>
      <c r="I29" s="3">
        <v>1</v>
      </c>
      <c r="J29" s="6"/>
      <c r="K29" s="15"/>
      <c r="L29" s="16"/>
      <c r="M29" s="8" t="s">
        <v>94</v>
      </c>
      <c r="N29" s="3" t="s">
        <v>95</v>
      </c>
      <c r="O29" s="3">
        <v>1</v>
      </c>
      <c r="P29" s="6"/>
      <c r="Q29" s="15"/>
      <c r="R29" s="16"/>
    </row>
    <row r="30" spans="1:18" ht="12.75">
      <c r="A30" s="8" t="s">
        <v>30</v>
      </c>
      <c r="B30" s="3" t="s">
        <v>139</v>
      </c>
      <c r="C30" s="3"/>
      <c r="D30" s="6"/>
      <c r="E30" s="15"/>
      <c r="F30" s="16"/>
      <c r="G30" s="8" t="s">
        <v>123</v>
      </c>
      <c r="H30" s="3" t="s">
        <v>124</v>
      </c>
      <c r="I30" s="3">
        <v>1</v>
      </c>
      <c r="J30" s="6"/>
      <c r="K30" s="15"/>
      <c r="L30" s="16"/>
      <c r="M30" s="8" t="s">
        <v>96</v>
      </c>
      <c r="N30" s="3" t="s">
        <v>187</v>
      </c>
      <c r="O30" s="3"/>
      <c r="P30" s="6"/>
      <c r="Q30" s="15"/>
      <c r="R30" s="16"/>
    </row>
    <row r="31" spans="1:18" ht="12.75">
      <c r="A31" s="8" t="s">
        <v>31</v>
      </c>
      <c r="B31" s="3" t="s">
        <v>32</v>
      </c>
      <c r="C31" s="3"/>
      <c r="D31" s="6"/>
      <c r="E31" s="15"/>
      <c r="F31" s="16"/>
      <c r="G31" s="8" t="s">
        <v>67</v>
      </c>
      <c r="H31" s="3" t="s">
        <v>166</v>
      </c>
      <c r="I31" s="3">
        <v>1</v>
      </c>
      <c r="J31" s="6"/>
      <c r="K31" s="15"/>
      <c r="L31" s="16"/>
      <c r="M31" s="7" t="s">
        <v>97</v>
      </c>
      <c r="N31" s="2" t="s">
        <v>98</v>
      </c>
      <c r="O31" s="3">
        <v>1</v>
      </c>
      <c r="P31" s="6"/>
      <c r="Q31" s="15"/>
      <c r="R31" s="16"/>
    </row>
    <row r="32" spans="1:18" ht="12.75">
      <c r="A32" s="8" t="s">
        <v>33</v>
      </c>
      <c r="B32" s="3" t="s">
        <v>175</v>
      </c>
      <c r="C32" s="3"/>
      <c r="D32" s="6"/>
      <c r="E32" s="15"/>
      <c r="F32" s="16"/>
      <c r="G32" s="8" t="s">
        <v>125</v>
      </c>
      <c r="H32" s="3" t="s">
        <v>126</v>
      </c>
      <c r="I32" s="3"/>
      <c r="J32" s="6"/>
      <c r="K32" s="15"/>
      <c r="L32" s="16"/>
      <c r="M32" s="8" t="s">
        <v>99</v>
      </c>
      <c r="N32" s="3" t="s">
        <v>199</v>
      </c>
      <c r="O32" s="3"/>
      <c r="P32" s="6"/>
      <c r="Q32" s="15"/>
      <c r="R32" s="16"/>
    </row>
    <row r="33" spans="1:18" ht="12.75">
      <c r="A33" s="19" t="s">
        <v>34</v>
      </c>
      <c r="B33" s="20" t="s">
        <v>4</v>
      </c>
      <c r="C33" s="3"/>
      <c r="D33" s="6">
        <v>1</v>
      </c>
      <c r="E33" s="15"/>
      <c r="F33" s="16"/>
      <c r="G33" s="8" t="s">
        <v>127</v>
      </c>
      <c r="H33" s="3" t="s">
        <v>128</v>
      </c>
      <c r="I33" s="3"/>
      <c r="J33" s="6"/>
      <c r="K33" s="15"/>
      <c r="L33" s="16"/>
      <c r="M33" s="7" t="s">
        <v>144</v>
      </c>
      <c r="N33" s="2" t="s">
        <v>145</v>
      </c>
      <c r="O33" s="3"/>
      <c r="P33" s="6"/>
      <c r="Q33" s="15">
        <v>1</v>
      </c>
      <c r="R33" s="16"/>
    </row>
    <row r="34" spans="1:18" ht="12.75">
      <c r="A34" s="8" t="s">
        <v>35</v>
      </c>
      <c r="B34" s="3" t="s">
        <v>36</v>
      </c>
      <c r="C34" s="3"/>
      <c r="D34" s="6"/>
      <c r="E34" s="15"/>
      <c r="F34" s="16"/>
      <c r="G34" s="8" t="s">
        <v>68</v>
      </c>
      <c r="H34" s="3" t="s">
        <v>69</v>
      </c>
      <c r="I34" s="3">
        <v>1</v>
      </c>
      <c r="J34" s="6"/>
      <c r="K34" s="15"/>
      <c r="L34" s="16"/>
      <c r="M34" s="17" t="s">
        <v>100</v>
      </c>
      <c r="N34" s="18" t="s">
        <v>2</v>
      </c>
      <c r="O34" s="3"/>
      <c r="P34" s="6"/>
      <c r="Q34" s="15"/>
      <c r="R34" s="16"/>
    </row>
    <row r="35" spans="1:18" ht="12.75">
      <c r="A35" s="8" t="s">
        <v>115</v>
      </c>
      <c r="B35" s="3" t="s">
        <v>116</v>
      </c>
      <c r="C35" s="3"/>
      <c r="D35" s="6"/>
      <c r="E35" s="15"/>
      <c r="F35" s="16"/>
      <c r="G35" s="8" t="s">
        <v>70</v>
      </c>
      <c r="H35" s="3" t="s">
        <v>168</v>
      </c>
      <c r="I35" s="3">
        <v>1</v>
      </c>
      <c r="J35" s="6"/>
      <c r="K35" s="15"/>
      <c r="L35" s="16"/>
      <c r="M35" s="8" t="s">
        <v>101</v>
      </c>
      <c r="N35" s="3" t="s">
        <v>191</v>
      </c>
      <c r="O35" s="3"/>
      <c r="P35" s="6"/>
      <c r="Q35" s="15">
        <v>1</v>
      </c>
      <c r="R35" s="16"/>
    </row>
    <row r="36" spans="1:18" ht="12.75">
      <c r="A36" s="32"/>
      <c r="B36" s="33" t="s">
        <v>150</v>
      </c>
      <c r="C36" s="34">
        <f>SUM(C2:C35)</f>
        <v>5</v>
      </c>
      <c r="D36" s="34">
        <f>SUM(D2:D35)</f>
        <v>3</v>
      </c>
      <c r="E36" s="34">
        <f>SUM(E2:E35)</f>
        <v>3</v>
      </c>
      <c r="F36" s="32"/>
      <c r="G36" s="32"/>
      <c r="H36" s="33" t="s">
        <v>150</v>
      </c>
      <c r="I36" s="34">
        <f>SUM(I2:I35)</f>
        <v>10</v>
      </c>
      <c r="J36" s="34">
        <f>SUM(J2:J35)</f>
        <v>1</v>
      </c>
      <c r="K36" s="34">
        <f>SUM(K2:K35)</f>
        <v>1</v>
      </c>
      <c r="L36" s="32"/>
      <c r="M36" s="32"/>
      <c r="N36" s="33" t="s">
        <v>150</v>
      </c>
      <c r="O36" s="34">
        <f>SUM(O2:O35)</f>
        <v>6</v>
      </c>
      <c r="P36" s="34">
        <f>SUM(P2:P35)</f>
        <v>4</v>
      </c>
      <c r="Q36" s="34">
        <f>SUM(Q2:Q35)</f>
        <v>6</v>
      </c>
      <c r="R36" s="32"/>
    </row>
    <row r="37" spans="1:18" ht="12.75">
      <c r="A37" s="16"/>
      <c r="B37" s="16"/>
      <c r="C37" s="16"/>
      <c r="D37" s="22"/>
      <c r="E37" s="22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</sheetData>
  <printOptions horizontalCentered="1" verticalCentered="1"/>
  <pageMargins left="0.5" right="0.5" top="0.6" bottom="0.5" header="0.25" footer="0.5"/>
  <pageSetup horizontalDpi="600" verticalDpi="600" orientation="portrait" r:id="rId1"/>
  <headerFooter alignWithMargins="0">
    <oddHeader>&amp;LIEEE 802 St. Louis Plenary&amp;CP802.15.3 Security Ballot &amp;RMarch 11-15, 2002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37"/>
  <sheetViews>
    <sheetView workbookViewId="0" topLeftCell="A1">
      <selection activeCell="R26" sqref="R26"/>
    </sheetView>
  </sheetViews>
  <sheetFormatPr defaultColWidth="9.140625" defaultRowHeight="12.75"/>
  <cols>
    <col min="1" max="1" width="13.28125" style="1" bestFit="1" customWidth="1"/>
    <col min="2" max="2" width="13.421875" style="1" customWidth="1"/>
    <col min="3" max="3" width="2.7109375" style="1" customWidth="1"/>
    <col min="4" max="5" width="2.7109375" style="4" customWidth="1"/>
    <col min="6" max="6" width="3.421875" style="1" customWidth="1"/>
    <col min="7" max="7" width="10.00390625" style="1" customWidth="1"/>
    <col min="8" max="8" width="13.00390625" style="1" customWidth="1"/>
    <col min="9" max="11" width="2.7109375" style="1" customWidth="1"/>
    <col min="12" max="12" width="4.7109375" style="1" customWidth="1"/>
    <col min="13" max="13" width="13.421875" style="1" customWidth="1"/>
    <col min="14" max="14" width="12.140625" style="1" customWidth="1"/>
    <col min="15" max="17" width="2.7109375" style="1" customWidth="1"/>
    <col min="18" max="18" width="31.7109375" style="1" customWidth="1"/>
    <col min="19" max="19" width="9.57421875" style="1" bestFit="1" customWidth="1"/>
    <col min="20" max="20" width="6.421875" style="1" customWidth="1"/>
    <col min="21" max="21" width="4.8515625" style="1" customWidth="1"/>
    <col min="22" max="22" width="5.28125" style="1" customWidth="1"/>
    <col min="23" max="16384" width="9.140625" style="1" customWidth="1"/>
  </cols>
  <sheetData>
    <row r="1" spans="1:22" ht="48.75">
      <c r="A1" s="12" t="s">
        <v>201</v>
      </c>
      <c r="B1" s="12" t="s">
        <v>202</v>
      </c>
      <c r="C1" s="10" t="s">
        <v>211</v>
      </c>
      <c r="D1" s="10" t="s">
        <v>212</v>
      </c>
      <c r="E1" s="10" t="s">
        <v>213</v>
      </c>
      <c r="G1" s="12" t="s">
        <v>201</v>
      </c>
      <c r="H1" s="12" t="s">
        <v>202</v>
      </c>
      <c r="I1" s="10" t="s">
        <v>211</v>
      </c>
      <c r="J1" s="10" t="s">
        <v>212</v>
      </c>
      <c r="K1" s="10" t="s">
        <v>213</v>
      </c>
      <c r="M1" s="12" t="s">
        <v>201</v>
      </c>
      <c r="N1" s="12" t="s">
        <v>202</v>
      </c>
      <c r="O1" s="10" t="s">
        <v>211</v>
      </c>
      <c r="P1" s="10" t="s">
        <v>212</v>
      </c>
      <c r="Q1" s="10" t="s">
        <v>213</v>
      </c>
      <c r="S1" s="16"/>
      <c r="T1" s="10" t="s">
        <v>211</v>
      </c>
      <c r="U1" s="10" t="s">
        <v>212</v>
      </c>
      <c r="V1" s="10" t="s">
        <v>213</v>
      </c>
    </row>
    <row r="2" spans="1:22" ht="13.5" customHeight="1">
      <c r="A2" s="8" t="s">
        <v>0</v>
      </c>
      <c r="B2" s="3" t="s">
        <v>156</v>
      </c>
      <c r="C2" s="3">
        <v>1</v>
      </c>
      <c r="D2" s="6"/>
      <c r="E2" s="15"/>
      <c r="F2" s="16"/>
      <c r="G2" s="8" t="s">
        <v>37</v>
      </c>
      <c r="H2" s="3" t="s">
        <v>197</v>
      </c>
      <c r="I2" s="3"/>
      <c r="J2" s="6"/>
      <c r="K2" s="15"/>
      <c r="L2" s="16"/>
      <c r="M2" s="7" t="s">
        <v>129</v>
      </c>
      <c r="N2" s="2" t="s">
        <v>130</v>
      </c>
      <c r="O2" s="3"/>
      <c r="P2" s="6"/>
      <c r="Q2" s="15"/>
      <c r="R2" s="16"/>
      <c r="S2" s="21" t="s">
        <v>152</v>
      </c>
      <c r="T2" s="15">
        <f>C36</f>
        <v>11</v>
      </c>
      <c r="U2" s="15">
        <f>D36</f>
        <v>0</v>
      </c>
      <c r="V2" s="15">
        <f>E36</f>
        <v>0</v>
      </c>
    </row>
    <row r="3" spans="1:22" ht="12.75">
      <c r="A3" s="17" t="s">
        <v>1</v>
      </c>
      <c r="B3" s="18" t="s">
        <v>2</v>
      </c>
      <c r="C3" s="3">
        <v>1</v>
      </c>
      <c r="D3" s="6"/>
      <c r="E3" s="15"/>
      <c r="F3" s="16"/>
      <c r="G3" s="8" t="s">
        <v>38</v>
      </c>
      <c r="H3" s="3" t="s">
        <v>178</v>
      </c>
      <c r="I3" s="3"/>
      <c r="J3" s="6"/>
      <c r="K3" s="15"/>
      <c r="L3" s="16"/>
      <c r="M3" s="8" t="s">
        <v>131</v>
      </c>
      <c r="N3" s="3" t="s">
        <v>132</v>
      </c>
      <c r="O3" s="3">
        <v>1</v>
      </c>
      <c r="P3" s="6"/>
      <c r="Q3" s="15"/>
      <c r="R3" s="16"/>
      <c r="S3" s="21" t="s">
        <v>203</v>
      </c>
      <c r="T3" s="15">
        <f>I36</f>
        <v>14</v>
      </c>
      <c r="U3" s="15">
        <f>J36</f>
        <v>0</v>
      </c>
      <c r="V3" s="15">
        <f>K36</f>
        <v>0</v>
      </c>
    </row>
    <row r="4" spans="1:22" ht="12.75">
      <c r="A4" s="17" t="s">
        <v>3</v>
      </c>
      <c r="B4" s="18" t="s">
        <v>4</v>
      </c>
      <c r="C4" s="3">
        <v>1</v>
      </c>
      <c r="D4" s="6"/>
      <c r="E4" s="15"/>
      <c r="F4" s="16"/>
      <c r="G4" s="8" t="s">
        <v>39</v>
      </c>
      <c r="H4" s="3" t="s">
        <v>179</v>
      </c>
      <c r="I4" s="3"/>
      <c r="J4" s="6"/>
      <c r="K4" s="15"/>
      <c r="L4" s="16"/>
      <c r="M4" s="8" t="s">
        <v>71</v>
      </c>
      <c r="N4" s="3" t="s">
        <v>72</v>
      </c>
      <c r="O4" s="3">
        <v>1</v>
      </c>
      <c r="P4" s="6"/>
      <c r="Q4" s="15"/>
      <c r="R4" s="16"/>
      <c r="S4" s="21" t="s">
        <v>204</v>
      </c>
      <c r="T4" s="15">
        <f>O36</f>
        <v>14</v>
      </c>
      <c r="U4" s="15">
        <f>P36</f>
        <v>0</v>
      </c>
      <c r="V4" s="15">
        <f>Q36</f>
        <v>0</v>
      </c>
    </row>
    <row r="5" spans="1:22" ht="12.75">
      <c r="A5" s="8" t="s">
        <v>5</v>
      </c>
      <c r="B5" s="3" t="s">
        <v>6</v>
      </c>
      <c r="C5" s="3"/>
      <c r="D5" s="6"/>
      <c r="E5" s="15"/>
      <c r="F5" s="16"/>
      <c r="G5" s="8" t="s">
        <v>40</v>
      </c>
      <c r="H5" s="3" t="s">
        <v>181</v>
      </c>
      <c r="I5" s="3">
        <v>1</v>
      </c>
      <c r="J5" s="6"/>
      <c r="K5" s="15"/>
      <c r="L5" s="16"/>
      <c r="M5" s="19" t="s">
        <v>73</v>
      </c>
      <c r="N5" s="20" t="s">
        <v>170</v>
      </c>
      <c r="O5" s="3">
        <v>1</v>
      </c>
      <c r="P5" s="6"/>
      <c r="Q5" s="15"/>
      <c r="R5" s="16"/>
      <c r="S5" s="21" t="s">
        <v>151</v>
      </c>
      <c r="T5" s="6">
        <f>SUM(T2:T4)</f>
        <v>39</v>
      </c>
      <c r="U5" s="6">
        <f>SUM(U2:U4)</f>
        <v>0</v>
      </c>
      <c r="V5" s="6">
        <f>SUM(V2:V4)</f>
        <v>0</v>
      </c>
    </row>
    <row r="6" spans="1:22" ht="12.75">
      <c r="A6" s="7" t="s">
        <v>7</v>
      </c>
      <c r="B6" s="2" t="s">
        <v>8</v>
      </c>
      <c r="C6" s="3"/>
      <c r="D6" s="6"/>
      <c r="E6" s="15"/>
      <c r="F6" s="16"/>
      <c r="G6" s="8" t="s">
        <v>41</v>
      </c>
      <c r="H6" s="3" t="s">
        <v>182</v>
      </c>
      <c r="I6" s="3">
        <v>1</v>
      </c>
      <c r="J6" s="6"/>
      <c r="K6" s="15"/>
      <c r="L6" s="16"/>
      <c r="M6" s="19" t="s">
        <v>73</v>
      </c>
      <c r="N6" s="20" t="s">
        <v>155</v>
      </c>
      <c r="O6" s="3"/>
      <c r="P6" s="6"/>
      <c r="Q6" s="15"/>
      <c r="R6" s="16"/>
      <c r="S6" s="13"/>
      <c r="T6" s="35">
        <f>T5/($T5+$U5)</f>
        <v>1</v>
      </c>
      <c r="U6" s="35">
        <f>U5/($T5+$U5)</f>
        <v>0</v>
      </c>
      <c r="V6" s="36"/>
    </row>
    <row r="7" spans="1:18" ht="12.75">
      <c r="A7" s="8" t="s">
        <v>9</v>
      </c>
      <c r="B7" s="3" t="s">
        <v>159</v>
      </c>
      <c r="C7" s="3">
        <v>1</v>
      </c>
      <c r="D7" s="6"/>
      <c r="E7" s="15"/>
      <c r="F7" s="16"/>
      <c r="G7" s="8" t="s">
        <v>42</v>
      </c>
      <c r="H7" s="3" t="s">
        <v>183</v>
      </c>
      <c r="I7" s="3">
        <v>1</v>
      </c>
      <c r="J7" s="6"/>
      <c r="K7" s="15"/>
      <c r="L7" s="16"/>
      <c r="M7" s="8" t="s">
        <v>74</v>
      </c>
      <c r="N7" s="3" t="s">
        <v>195</v>
      </c>
      <c r="O7" s="3"/>
      <c r="P7" s="6"/>
      <c r="Q7" s="15"/>
      <c r="R7" s="16"/>
    </row>
    <row r="8" spans="1:18" ht="12.75">
      <c r="A8" s="19" t="s">
        <v>10</v>
      </c>
      <c r="B8" s="20" t="s">
        <v>161</v>
      </c>
      <c r="C8" s="3">
        <v>1</v>
      </c>
      <c r="D8" s="6"/>
      <c r="E8" s="15"/>
      <c r="F8" s="16"/>
      <c r="G8" s="8" t="s">
        <v>43</v>
      </c>
      <c r="H8" s="3" t="s">
        <v>44</v>
      </c>
      <c r="I8" s="3">
        <v>1</v>
      </c>
      <c r="J8" s="6"/>
      <c r="K8" s="15"/>
      <c r="L8" s="16"/>
      <c r="M8" s="8" t="s">
        <v>133</v>
      </c>
      <c r="N8" s="3" t="s">
        <v>134</v>
      </c>
      <c r="O8" s="3"/>
      <c r="P8" s="6"/>
      <c r="Q8" s="15"/>
      <c r="R8" s="16"/>
    </row>
    <row r="9" spans="1:18" ht="12.75">
      <c r="A9" s="8" t="s">
        <v>11</v>
      </c>
      <c r="B9" s="3" t="s">
        <v>163</v>
      </c>
      <c r="C9" s="3">
        <v>1</v>
      </c>
      <c r="D9" s="6"/>
      <c r="E9" s="15"/>
      <c r="F9" s="16"/>
      <c r="G9" s="7" t="s">
        <v>45</v>
      </c>
      <c r="H9" s="2" t="s">
        <v>46</v>
      </c>
      <c r="I9" s="3"/>
      <c r="J9" s="6"/>
      <c r="K9" s="15"/>
      <c r="L9" s="16"/>
      <c r="M9" s="8" t="s">
        <v>75</v>
      </c>
      <c r="N9" s="3" t="s">
        <v>172</v>
      </c>
      <c r="O9" s="3"/>
      <c r="P9" s="6"/>
      <c r="Q9" s="15"/>
      <c r="R9" s="16"/>
    </row>
    <row r="10" spans="1:18" ht="12.75">
      <c r="A10" s="17" t="s">
        <v>12</v>
      </c>
      <c r="B10" s="18" t="s">
        <v>13</v>
      </c>
      <c r="C10" s="3"/>
      <c r="D10" s="6"/>
      <c r="E10" s="15"/>
      <c r="F10" s="16"/>
      <c r="G10" s="8" t="s">
        <v>47</v>
      </c>
      <c r="H10" s="3" t="s">
        <v>186</v>
      </c>
      <c r="I10" s="3">
        <v>1</v>
      </c>
      <c r="J10" s="6"/>
      <c r="K10" s="15"/>
      <c r="L10" s="16"/>
      <c r="M10" s="8" t="s">
        <v>76</v>
      </c>
      <c r="N10" s="3" t="s">
        <v>77</v>
      </c>
      <c r="O10" s="3"/>
      <c r="P10" s="6"/>
      <c r="Q10" s="15"/>
      <c r="R10" s="16"/>
    </row>
    <row r="11" spans="1:18" ht="12.75">
      <c r="A11" s="8" t="s">
        <v>102</v>
      </c>
      <c r="B11" s="3" t="s">
        <v>103</v>
      </c>
      <c r="C11" s="3"/>
      <c r="D11" s="6"/>
      <c r="E11" s="15"/>
      <c r="F11" s="16"/>
      <c r="G11" s="8" t="s">
        <v>48</v>
      </c>
      <c r="H11" s="3" t="s">
        <v>49</v>
      </c>
      <c r="I11" s="3">
        <v>1</v>
      </c>
      <c r="J11" s="6"/>
      <c r="K11" s="15"/>
      <c r="L11" s="16"/>
      <c r="M11" s="7" t="s">
        <v>135</v>
      </c>
      <c r="N11" s="2" t="s">
        <v>136</v>
      </c>
      <c r="O11" s="3"/>
      <c r="P11" s="6"/>
      <c r="Q11" s="15"/>
      <c r="R11" s="16"/>
    </row>
    <row r="12" spans="1:18" ht="12.75">
      <c r="A12" s="8" t="s">
        <v>14</v>
      </c>
      <c r="B12" s="3" t="s">
        <v>15</v>
      </c>
      <c r="C12" s="3">
        <v>1</v>
      </c>
      <c r="D12" s="6"/>
      <c r="E12" s="15"/>
      <c r="F12" s="16"/>
      <c r="G12" s="8" t="s">
        <v>117</v>
      </c>
      <c r="H12" s="3" t="s">
        <v>118</v>
      </c>
      <c r="I12" s="3"/>
      <c r="J12" s="6"/>
      <c r="K12" s="15"/>
      <c r="L12" s="16"/>
      <c r="M12" s="8" t="s">
        <v>78</v>
      </c>
      <c r="N12" s="3" t="s">
        <v>174</v>
      </c>
      <c r="O12" s="3">
        <v>1</v>
      </c>
      <c r="P12" s="6"/>
      <c r="Q12" s="15"/>
      <c r="R12" s="16"/>
    </row>
    <row r="13" spans="1:18" ht="12.75">
      <c r="A13" s="8" t="s">
        <v>104</v>
      </c>
      <c r="B13" s="3" t="s">
        <v>105</v>
      </c>
      <c r="C13" s="3"/>
      <c r="D13" s="6"/>
      <c r="E13" s="15"/>
      <c r="F13" s="16"/>
      <c r="G13" s="8" t="s">
        <v>50</v>
      </c>
      <c r="H13" s="3" t="s">
        <v>198</v>
      </c>
      <c r="I13" s="3">
        <v>1</v>
      </c>
      <c r="J13" s="6"/>
      <c r="K13" s="15"/>
      <c r="L13" s="16"/>
      <c r="M13" s="8" t="s">
        <v>137</v>
      </c>
      <c r="N13" s="3" t="s">
        <v>88</v>
      </c>
      <c r="O13" s="3"/>
      <c r="P13" s="6"/>
      <c r="Q13" s="15"/>
      <c r="R13" s="16"/>
    </row>
    <row r="14" spans="1:18" ht="12.75">
      <c r="A14" s="8" t="s">
        <v>106</v>
      </c>
      <c r="B14" s="3" t="s">
        <v>107</v>
      </c>
      <c r="C14" s="3"/>
      <c r="D14" s="6"/>
      <c r="E14" s="15"/>
      <c r="F14" s="16"/>
      <c r="G14" s="8" t="s">
        <v>51</v>
      </c>
      <c r="H14" s="3" t="s">
        <v>188</v>
      </c>
      <c r="I14" s="3"/>
      <c r="J14" s="6"/>
      <c r="K14" s="15"/>
      <c r="L14" s="16"/>
      <c r="M14" s="8" t="s">
        <v>154</v>
      </c>
      <c r="N14" s="3" t="s">
        <v>153</v>
      </c>
      <c r="O14" s="3">
        <v>1</v>
      </c>
      <c r="P14" s="6"/>
      <c r="Q14" s="15"/>
      <c r="R14" s="16"/>
    </row>
    <row r="15" spans="1:18" ht="12.75">
      <c r="A15" s="8" t="s">
        <v>16</v>
      </c>
      <c r="B15" s="3" t="s">
        <v>17</v>
      </c>
      <c r="C15" s="3">
        <v>1</v>
      </c>
      <c r="D15" s="6"/>
      <c r="E15" s="15"/>
      <c r="F15" s="16"/>
      <c r="G15" s="8" t="s">
        <v>52</v>
      </c>
      <c r="H15" s="3" t="s">
        <v>189</v>
      </c>
      <c r="I15" s="3">
        <v>1</v>
      </c>
      <c r="J15" s="6"/>
      <c r="K15" s="15"/>
      <c r="L15" s="16"/>
      <c r="M15" s="8" t="s">
        <v>79</v>
      </c>
      <c r="N15" s="3" t="s">
        <v>29</v>
      </c>
      <c r="O15" s="3"/>
      <c r="P15" s="6"/>
      <c r="Q15" s="15"/>
      <c r="R15" s="16"/>
    </row>
    <row r="16" spans="1:18" ht="12.75">
      <c r="A16" s="19" t="s">
        <v>18</v>
      </c>
      <c r="B16" s="20" t="s">
        <v>167</v>
      </c>
      <c r="C16" s="3"/>
      <c r="D16" s="6"/>
      <c r="E16" s="15"/>
      <c r="F16" s="16"/>
      <c r="G16" s="8" t="s">
        <v>53</v>
      </c>
      <c r="H16" s="3" t="s">
        <v>54</v>
      </c>
      <c r="I16" s="3"/>
      <c r="J16" s="6"/>
      <c r="K16" s="15"/>
      <c r="L16" s="16"/>
      <c r="M16" s="8" t="s">
        <v>80</v>
      </c>
      <c r="N16" s="3" t="s">
        <v>196</v>
      </c>
      <c r="O16" s="3"/>
      <c r="P16" s="6"/>
      <c r="Q16" s="15"/>
      <c r="R16" s="16"/>
    </row>
    <row r="17" spans="1:18" ht="12.75">
      <c r="A17" s="8" t="s">
        <v>108</v>
      </c>
      <c r="B17" s="3" t="s">
        <v>109</v>
      </c>
      <c r="C17" s="3"/>
      <c r="D17" s="6"/>
      <c r="E17" s="15"/>
      <c r="F17" s="16"/>
      <c r="G17" s="8" t="s">
        <v>55</v>
      </c>
      <c r="H17" s="3" t="s">
        <v>190</v>
      </c>
      <c r="I17" s="3"/>
      <c r="J17" s="6"/>
      <c r="K17" s="15"/>
      <c r="L17" s="16"/>
      <c r="M17" s="7" t="s">
        <v>138</v>
      </c>
      <c r="N17" s="2" t="s">
        <v>139</v>
      </c>
      <c r="O17" s="3">
        <v>1</v>
      </c>
      <c r="P17" s="6"/>
      <c r="Q17" s="15"/>
      <c r="R17" s="16"/>
    </row>
    <row r="18" spans="1:18" ht="12.75">
      <c r="A18" s="8" t="s">
        <v>19</v>
      </c>
      <c r="B18" s="3" t="s">
        <v>4</v>
      </c>
      <c r="C18" s="3"/>
      <c r="D18" s="6"/>
      <c r="E18" s="15"/>
      <c r="F18" s="16"/>
      <c r="G18" s="19" t="s">
        <v>56</v>
      </c>
      <c r="H18" s="20" t="s">
        <v>200</v>
      </c>
      <c r="I18" s="3"/>
      <c r="J18" s="6"/>
      <c r="K18" s="15"/>
      <c r="L18" s="16"/>
      <c r="M18" s="8" t="s">
        <v>81</v>
      </c>
      <c r="N18" s="3" t="s">
        <v>176</v>
      </c>
      <c r="O18" s="3">
        <v>1</v>
      </c>
      <c r="P18" s="6"/>
      <c r="Q18" s="15"/>
      <c r="R18" s="16"/>
    </row>
    <row r="19" spans="1:18" ht="12.75">
      <c r="A19" s="8" t="s">
        <v>19</v>
      </c>
      <c r="B19" s="3" t="s">
        <v>169</v>
      </c>
      <c r="C19" s="3"/>
      <c r="D19" s="6"/>
      <c r="E19" s="15"/>
      <c r="F19" s="16"/>
      <c r="G19" s="8" t="s">
        <v>57</v>
      </c>
      <c r="H19" s="3" t="s">
        <v>192</v>
      </c>
      <c r="I19" s="3"/>
      <c r="J19" s="6"/>
      <c r="K19" s="15"/>
      <c r="L19" s="16"/>
      <c r="M19" s="8" t="s">
        <v>82</v>
      </c>
      <c r="N19" s="3" t="s">
        <v>177</v>
      </c>
      <c r="O19" s="3"/>
      <c r="P19" s="6"/>
      <c r="Q19" s="15"/>
      <c r="R19" s="16"/>
    </row>
    <row r="20" spans="1:18" ht="12.75">
      <c r="A20" s="8" t="s">
        <v>19</v>
      </c>
      <c r="B20" s="3" t="s">
        <v>20</v>
      </c>
      <c r="C20" s="3"/>
      <c r="D20" s="6"/>
      <c r="E20" s="15"/>
      <c r="F20" s="16"/>
      <c r="G20" s="8" t="s">
        <v>58</v>
      </c>
      <c r="H20" s="3" t="s">
        <v>59</v>
      </c>
      <c r="I20" s="3"/>
      <c r="J20" s="6"/>
      <c r="K20" s="15"/>
      <c r="L20" s="16"/>
      <c r="M20" s="8" t="s">
        <v>83</v>
      </c>
      <c r="N20" s="3" t="s">
        <v>84</v>
      </c>
      <c r="O20" s="3">
        <v>1</v>
      </c>
      <c r="P20" s="6"/>
      <c r="Q20" s="15"/>
      <c r="R20" s="16"/>
    </row>
    <row r="21" spans="1:18" ht="12.75">
      <c r="A21" s="7" t="s">
        <v>110</v>
      </c>
      <c r="B21" s="2" t="s">
        <v>194</v>
      </c>
      <c r="C21" s="3"/>
      <c r="D21" s="6"/>
      <c r="E21" s="15"/>
      <c r="F21" s="16"/>
      <c r="G21" s="7" t="s">
        <v>119</v>
      </c>
      <c r="H21" s="2" t="s">
        <v>157</v>
      </c>
      <c r="I21" s="3"/>
      <c r="J21" s="6"/>
      <c r="K21" s="15"/>
      <c r="L21" s="16"/>
      <c r="M21" s="8" t="s">
        <v>85</v>
      </c>
      <c r="N21" s="3" t="s">
        <v>180</v>
      </c>
      <c r="O21" s="3"/>
      <c r="P21" s="6"/>
      <c r="Q21" s="15"/>
      <c r="R21" s="16"/>
    </row>
    <row r="22" spans="1:18" ht="12.75">
      <c r="A22" s="17" t="s">
        <v>21</v>
      </c>
      <c r="B22" s="18" t="s">
        <v>22</v>
      </c>
      <c r="C22" s="3"/>
      <c r="D22" s="6"/>
      <c r="E22" s="15"/>
      <c r="F22" s="16"/>
      <c r="G22" s="7" t="s">
        <v>120</v>
      </c>
      <c r="H22" s="2" t="s">
        <v>158</v>
      </c>
      <c r="I22" s="3"/>
      <c r="J22" s="6"/>
      <c r="K22" s="15"/>
      <c r="L22" s="16"/>
      <c r="M22" s="7" t="s">
        <v>140</v>
      </c>
      <c r="N22" s="2" t="s">
        <v>141</v>
      </c>
      <c r="O22" s="3">
        <v>1</v>
      </c>
      <c r="P22" s="6"/>
      <c r="Q22" s="15"/>
      <c r="R22" s="16"/>
    </row>
    <row r="23" spans="1:18" ht="12.75">
      <c r="A23" s="7" t="s">
        <v>111</v>
      </c>
      <c r="B23" s="2" t="s">
        <v>112</v>
      </c>
      <c r="C23" s="3"/>
      <c r="D23" s="6"/>
      <c r="E23" s="15"/>
      <c r="F23" s="16"/>
      <c r="G23" s="8" t="s">
        <v>60</v>
      </c>
      <c r="H23" s="3" t="s">
        <v>61</v>
      </c>
      <c r="I23" s="3"/>
      <c r="J23" s="6"/>
      <c r="K23" s="15"/>
      <c r="L23" s="16"/>
      <c r="M23" s="7" t="s">
        <v>142</v>
      </c>
      <c r="N23" s="2" t="s">
        <v>143</v>
      </c>
      <c r="O23" s="3">
        <v>1</v>
      </c>
      <c r="P23" s="6"/>
      <c r="Q23" s="15"/>
      <c r="R23" s="16"/>
    </row>
    <row r="24" spans="1:18" ht="12.75">
      <c r="A24" s="8" t="s">
        <v>23</v>
      </c>
      <c r="B24" s="3" t="s">
        <v>29</v>
      </c>
      <c r="C24" s="3"/>
      <c r="D24" s="6"/>
      <c r="E24" s="15"/>
      <c r="F24" s="16"/>
      <c r="G24" s="8" t="s">
        <v>62</v>
      </c>
      <c r="H24" s="3" t="s">
        <v>160</v>
      </c>
      <c r="I24" s="3">
        <v>1</v>
      </c>
      <c r="J24" s="6"/>
      <c r="K24" s="15"/>
      <c r="L24" s="16"/>
      <c r="M24" s="8" t="s">
        <v>86</v>
      </c>
      <c r="N24" s="3" t="s">
        <v>184</v>
      </c>
      <c r="O24" s="3">
        <v>1</v>
      </c>
      <c r="P24" s="6"/>
      <c r="Q24" s="15"/>
      <c r="R24" s="16"/>
    </row>
    <row r="25" spans="1:18" ht="12.75">
      <c r="A25" s="8" t="s">
        <v>24</v>
      </c>
      <c r="B25" s="3" t="s">
        <v>25</v>
      </c>
      <c r="C25" s="3">
        <v>1</v>
      </c>
      <c r="D25" s="6"/>
      <c r="E25" s="15"/>
      <c r="F25" s="16"/>
      <c r="G25" s="8" t="s">
        <v>63</v>
      </c>
      <c r="H25" s="3" t="s">
        <v>162</v>
      </c>
      <c r="I25" s="3"/>
      <c r="J25" s="6"/>
      <c r="K25" s="15"/>
      <c r="L25" s="16"/>
      <c r="M25" s="8" t="s">
        <v>87</v>
      </c>
      <c r="N25" s="3" t="s">
        <v>185</v>
      </c>
      <c r="O25" s="3"/>
      <c r="P25" s="6"/>
      <c r="Q25" s="15"/>
      <c r="R25" s="16"/>
    </row>
    <row r="26" spans="1:18" ht="12.75">
      <c r="A26" s="8" t="s">
        <v>113</v>
      </c>
      <c r="B26" s="3" t="s">
        <v>171</v>
      </c>
      <c r="C26" s="3"/>
      <c r="D26" s="6"/>
      <c r="E26" s="15"/>
      <c r="F26" s="16"/>
      <c r="G26" s="8" t="s">
        <v>64</v>
      </c>
      <c r="H26" s="3" t="s">
        <v>193</v>
      </c>
      <c r="I26" s="3"/>
      <c r="J26" s="6"/>
      <c r="K26" s="15"/>
      <c r="L26" s="16"/>
      <c r="M26" s="7" t="s">
        <v>88</v>
      </c>
      <c r="N26" s="2" t="s">
        <v>89</v>
      </c>
      <c r="O26" s="3"/>
      <c r="P26" s="6"/>
      <c r="Q26" s="15"/>
      <c r="R26" s="16"/>
    </row>
    <row r="27" spans="1:18" ht="12.75">
      <c r="A27" s="19" t="s">
        <v>26</v>
      </c>
      <c r="B27" s="20" t="s">
        <v>27</v>
      </c>
      <c r="C27" s="3"/>
      <c r="D27" s="6"/>
      <c r="E27" s="15"/>
      <c r="F27" s="16"/>
      <c r="G27" s="7" t="s">
        <v>121</v>
      </c>
      <c r="H27" s="2" t="s">
        <v>122</v>
      </c>
      <c r="I27" s="3">
        <v>1</v>
      </c>
      <c r="J27" s="6"/>
      <c r="K27" s="15"/>
      <c r="L27" s="16"/>
      <c r="M27" s="8" t="s">
        <v>90</v>
      </c>
      <c r="N27" s="3" t="s">
        <v>91</v>
      </c>
      <c r="O27" s="3"/>
      <c r="P27" s="6"/>
      <c r="Q27" s="15"/>
      <c r="R27" s="16"/>
    </row>
    <row r="28" spans="1:18" ht="12.75">
      <c r="A28" s="17" t="s">
        <v>28</v>
      </c>
      <c r="B28" s="18" t="s">
        <v>29</v>
      </c>
      <c r="C28" s="3"/>
      <c r="D28" s="6"/>
      <c r="E28" s="15"/>
      <c r="F28" s="16"/>
      <c r="G28" s="8" t="s">
        <v>65</v>
      </c>
      <c r="H28" s="3" t="s">
        <v>164</v>
      </c>
      <c r="I28" s="3"/>
      <c r="J28" s="6"/>
      <c r="K28" s="15"/>
      <c r="L28" s="16"/>
      <c r="M28" s="8" t="s">
        <v>92</v>
      </c>
      <c r="N28" s="3" t="s">
        <v>93</v>
      </c>
      <c r="O28" s="3"/>
      <c r="P28" s="6"/>
      <c r="Q28" s="15"/>
      <c r="R28" s="16"/>
    </row>
    <row r="29" spans="1:18" ht="12.75">
      <c r="A29" s="19" t="s">
        <v>114</v>
      </c>
      <c r="B29" s="20" t="s">
        <v>173</v>
      </c>
      <c r="C29" s="3"/>
      <c r="D29" s="6"/>
      <c r="E29" s="15"/>
      <c r="F29" s="16"/>
      <c r="G29" s="8" t="s">
        <v>66</v>
      </c>
      <c r="H29" s="3" t="s">
        <v>165</v>
      </c>
      <c r="I29" s="3">
        <v>1</v>
      </c>
      <c r="J29" s="6"/>
      <c r="K29" s="15"/>
      <c r="L29" s="16"/>
      <c r="M29" s="8" t="s">
        <v>94</v>
      </c>
      <c r="N29" s="3" t="s">
        <v>95</v>
      </c>
      <c r="O29" s="3"/>
      <c r="P29" s="6"/>
      <c r="Q29" s="15"/>
      <c r="R29" s="16"/>
    </row>
    <row r="30" spans="1:18" ht="12.75">
      <c r="A30" s="8" t="s">
        <v>30</v>
      </c>
      <c r="B30" s="3" t="s">
        <v>139</v>
      </c>
      <c r="C30" s="3"/>
      <c r="D30" s="6"/>
      <c r="E30" s="15"/>
      <c r="F30" s="16"/>
      <c r="G30" s="8" t="s">
        <v>123</v>
      </c>
      <c r="H30" s="3" t="s">
        <v>124</v>
      </c>
      <c r="I30" s="3"/>
      <c r="J30" s="6"/>
      <c r="K30" s="15"/>
      <c r="L30" s="16"/>
      <c r="M30" s="8" t="s">
        <v>96</v>
      </c>
      <c r="N30" s="3" t="s">
        <v>187</v>
      </c>
      <c r="O30" s="3"/>
      <c r="P30" s="6"/>
      <c r="Q30" s="15"/>
      <c r="R30" s="16"/>
    </row>
    <row r="31" spans="1:18" ht="12.75">
      <c r="A31" s="8" t="s">
        <v>31</v>
      </c>
      <c r="B31" s="3" t="s">
        <v>32</v>
      </c>
      <c r="C31" s="3"/>
      <c r="D31" s="6"/>
      <c r="E31" s="15"/>
      <c r="F31" s="16"/>
      <c r="G31" s="8" t="s">
        <v>67</v>
      </c>
      <c r="H31" s="3" t="s">
        <v>166</v>
      </c>
      <c r="I31" s="3">
        <v>1</v>
      </c>
      <c r="J31" s="6"/>
      <c r="K31" s="15"/>
      <c r="L31" s="16"/>
      <c r="M31" s="7" t="s">
        <v>97</v>
      </c>
      <c r="N31" s="2" t="s">
        <v>98</v>
      </c>
      <c r="O31" s="3">
        <v>1</v>
      </c>
      <c r="P31" s="6"/>
      <c r="Q31" s="15"/>
      <c r="R31" s="16"/>
    </row>
    <row r="32" spans="1:18" ht="12.75">
      <c r="A32" s="8" t="s">
        <v>33</v>
      </c>
      <c r="B32" s="3" t="s">
        <v>175</v>
      </c>
      <c r="C32" s="3"/>
      <c r="D32" s="6"/>
      <c r="E32" s="15"/>
      <c r="F32" s="16"/>
      <c r="G32" s="8" t="s">
        <v>125</v>
      </c>
      <c r="H32" s="3" t="s">
        <v>126</v>
      </c>
      <c r="I32" s="3"/>
      <c r="J32" s="6"/>
      <c r="K32" s="15"/>
      <c r="L32" s="16"/>
      <c r="M32" s="8" t="s">
        <v>99</v>
      </c>
      <c r="N32" s="3" t="s">
        <v>199</v>
      </c>
      <c r="O32" s="3"/>
      <c r="P32" s="6"/>
      <c r="Q32" s="15"/>
      <c r="R32" s="16"/>
    </row>
    <row r="33" spans="1:18" ht="12.75">
      <c r="A33" s="19" t="s">
        <v>34</v>
      </c>
      <c r="B33" s="20" t="s">
        <v>4</v>
      </c>
      <c r="C33" s="3">
        <v>1</v>
      </c>
      <c r="D33" s="6"/>
      <c r="E33" s="15"/>
      <c r="F33" s="16"/>
      <c r="G33" s="8" t="s">
        <v>127</v>
      </c>
      <c r="H33" s="3" t="s">
        <v>128</v>
      </c>
      <c r="I33" s="3"/>
      <c r="J33" s="6"/>
      <c r="K33" s="15"/>
      <c r="L33" s="16"/>
      <c r="M33" s="7" t="s">
        <v>144</v>
      </c>
      <c r="N33" s="2" t="s">
        <v>145</v>
      </c>
      <c r="O33" s="3">
        <v>1</v>
      </c>
      <c r="P33" s="6"/>
      <c r="Q33" s="15"/>
      <c r="R33" s="16"/>
    </row>
    <row r="34" spans="1:18" ht="12.75">
      <c r="A34" s="8" t="s">
        <v>35</v>
      </c>
      <c r="B34" s="3" t="s">
        <v>36</v>
      </c>
      <c r="C34" s="3"/>
      <c r="D34" s="6"/>
      <c r="E34" s="15"/>
      <c r="F34" s="16"/>
      <c r="G34" s="8" t="s">
        <v>68</v>
      </c>
      <c r="H34" s="3" t="s">
        <v>69</v>
      </c>
      <c r="I34" s="3">
        <v>1</v>
      </c>
      <c r="J34" s="6"/>
      <c r="K34" s="15"/>
      <c r="L34" s="16"/>
      <c r="M34" s="17" t="s">
        <v>100</v>
      </c>
      <c r="N34" s="18" t="s">
        <v>2</v>
      </c>
      <c r="O34" s="3"/>
      <c r="P34" s="6"/>
      <c r="Q34" s="15"/>
      <c r="R34" s="16"/>
    </row>
    <row r="35" spans="1:18" ht="12.75">
      <c r="A35" s="8" t="s">
        <v>115</v>
      </c>
      <c r="B35" s="3" t="s">
        <v>116</v>
      </c>
      <c r="C35" s="3">
        <v>1</v>
      </c>
      <c r="D35" s="6"/>
      <c r="E35" s="15"/>
      <c r="F35" s="16"/>
      <c r="G35" s="8" t="s">
        <v>70</v>
      </c>
      <c r="H35" s="3" t="s">
        <v>168</v>
      </c>
      <c r="I35" s="3">
        <v>1</v>
      </c>
      <c r="J35" s="6"/>
      <c r="K35" s="15"/>
      <c r="L35" s="16"/>
      <c r="M35" s="8" t="s">
        <v>101</v>
      </c>
      <c r="N35" s="3" t="s">
        <v>191</v>
      </c>
      <c r="O35" s="3">
        <v>1</v>
      </c>
      <c r="P35" s="6"/>
      <c r="Q35" s="15"/>
      <c r="R35" s="16"/>
    </row>
    <row r="36" spans="1:18" ht="12.75">
      <c r="A36" s="32"/>
      <c r="B36" s="33" t="s">
        <v>150</v>
      </c>
      <c r="C36" s="34">
        <f>SUM(C2:C35)</f>
        <v>11</v>
      </c>
      <c r="D36" s="34">
        <f>SUM(D2:D35)</f>
        <v>0</v>
      </c>
      <c r="E36" s="34">
        <f>SUM(E2:E35)</f>
        <v>0</v>
      </c>
      <c r="F36" s="32"/>
      <c r="G36" s="32"/>
      <c r="H36" s="33" t="s">
        <v>150</v>
      </c>
      <c r="I36" s="34">
        <f>SUM(I2:I35)</f>
        <v>14</v>
      </c>
      <c r="J36" s="34">
        <f>SUM(J2:J35)</f>
        <v>0</v>
      </c>
      <c r="K36" s="34">
        <f>SUM(K2:K35)</f>
        <v>0</v>
      </c>
      <c r="L36" s="32"/>
      <c r="M36" s="32"/>
      <c r="N36" s="33" t="s">
        <v>150</v>
      </c>
      <c r="O36" s="34">
        <f>SUM(O2:O35)</f>
        <v>14</v>
      </c>
      <c r="P36" s="34">
        <f>SUM(P2:P35)</f>
        <v>0</v>
      </c>
      <c r="Q36" s="34">
        <f>SUM(Q2:Q35)</f>
        <v>0</v>
      </c>
      <c r="R36" s="32"/>
    </row>
    <row r="37" spans="1:18" ht="12.75">
      <c r="A37" s="16"/>
      <c r="B37" s="16"/>
      <c r="C37" s="16"/>
      <c r="D37" s="22"/>
      <c r="E37" s="22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</sheetData>
  <printOptions horizontalCentered="1" verticalCentered="1"/>
  <pageMargins left="0.5" right="0.5" top="0.6" bottom="0.5" header="0.25" footer="0.5"/>
  <pageSetup horizontalDpi="600" verticalDpi="600" orientation="portrait" r:id="rId1"/>
  <headerFooter alignWithMargins="0">
    <oddHeader>&amp;LIEEE 802 St. Louis Plenary&amp;CP802.15.3 Security Ballot &amp;RMarch 11-15, 2002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Appairent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L. Alfvin</dc:creator>
  <cp:keywords/>
  <dc:description/>
  <cp:lastModifiedBy>Richard L. Alfvin</cp:lastModifiedBy>
  <cp:lastPrinted>2002-03-13T13:53:34Z</cp:lastPrinted>
  <dcterms:created xsi:type="dcterms:W3CDTF">2002-03-08T17:32:45Z</dcterms:created>
  <dcterms:modified xsi:type="dcterms:W3CDTF">2002-03-15T14:34:48Z</dcterms:modified>
  <cp:category/>
  <cp:version/>
  <cp:contentType/>
  <cp:contentStatus/>
</cp:coreProperties>
</file>