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6660" activeTab="2"/>
  </bookViews>
  <sheets>
    <sheet name="Venue" sheetId="1" r:id="rId1"/>
    <sheet name="Graphic-15" sheetId="2" r:id="rId2"/>
    <sheet name="Objectives" sheetId="3" r:id="rId3"/>
    <sheet name="Monday" sheetId="4" r:id="rId4"/>
    <sheet name="Wednesday" sheetId="5" r:id="rId5"/>
    <sheet name="Friday" sheetId="6" r:id="rId6"/>
    <sheet name="Graphic-11" sheetId="7" r:id="rId7"/>
  </sheets>
  <externalReferences>
    <externalReference r:id="rId10"/>
    <externalReference r:id="rId11"/>
    <externalReference r:id="rId12"/>
  </externalReferences>
  <definedNames>
    <definedName name="_Parse_In" localSheetId="5" hidden="1">'Friday'!$A$50:$A$71</definedName>
    <definedName name="_Parse_In" localSheetId="3" hidden="1">'Monday'!#REF!</definedName>
    <definedName name="_Parse_In" localSheetId="2" hidden="1">'Objectives'!$A$20:$A$57</definedName>
    <definedName name="_Parse_In" localSheetId="4" hidden="1">'Wednesday'!$A$31:$A$48</definedName>
    <definedName name="_Parse_Out" localSheetId="5" hidden="1">'Friday'!$A$73</definedName>
    <definedName name="_Parse_Out" localSheetId="3" hidden="1">'Monday'!#REF!</definedName>
    <definedName name="_Parse_Out" localSheetId="2" hidden="1">'Objectives'!$A$59</definedName>
    <definedName name="_Parse_Out" localSheetId="4" hidden="1">'Wednesday'!$A$50</definedName>
    <definedName name="all">#REF!</definedName>
    <definedName name="circular">#REF!</definedName>
    <definedName name="_xlnm.Print_Area" localSheetId="5">'Friday'!$A$1:$G$57</definedName>
    <definedName name="_xlnm.Print_Area" localSheetId="3">'Monday'!$A$1:$G$85</definedName>
    <definedName name="_xlnm.Print_Area" localSheetId="2">'Objectives'!$A$1:$G$54</definedName>
    <definedName name="_xlnm.Print_Area" localSheetId="4">'Wednesday'!$A$6:$G$34</definedName>
    <definedName name="Print_Area_MI" localSheetId="5">'Friday'!$A$1:$F$49</definedName>
    <definedName name="PRINT_AREA_MI" localSheetId="5">'Friday'!$A$1:$F$49</definedName>
    <definedName name="Print_Area_MI" localSheetId="2">'Objectives'!$A$1:$F$36</definedName>
    <definedName name="PRINT_AREA_MI" localSheetId="2">'Objectives'!$A$1:$F$36</definedName>
    <definedName name="Print_Area_MI" localSheetId="4">'Wednesday'!$A$6:$F$17</definedName>
    <definedName name="PRINT_AREA_MI" localSheetId="4">'Wednesday'!$A$6:$F$17</definedName>
    <definedName name="Print_Area_MI">'Monday'!$A$1:$F$6</definedName>
    <definedName name="PRINT_AREA_MI">'Monday'!$A$1:$F$6</definedName>
    <definedName name="TABLE" localSheetId="0">'Venue'!#REF!</definedName>
    <definedName name="TABLE_2" localSheetId="0">'Venue'!#REF!</definedName>
    <definedName name="Z_2A0FDEE0_69FA_11D3_B977_C0F04DC10124_.wvu.Cols" localSheetId="0" hidden="1">'Venue'!$I:$O</definedName>
    <definedName name="Z_2A0FDEE0_69FA_11D3_B977_C0F04DC10124_.wvu.PrintArea" localSheetId="5" hidden="1">'Friday'!$A$1:$G$57</definedName>
    <definedName name="Z_2A0FDEE0_69FA_11D3_B977_C0F04DC10124_.wvu.PrintArea" localSheetId="3" hidden="1">'Monday'!$A$1:$G$85</definedName>
    <definedName name="Z_2A0FDEE0_69FA_11D3_B977_C0F04DC10124_.wvu.PrintArea" localSheetId="2" hidden="1">'Objectives'!$A$1:$G$54</definedName>
    <definedName name="Z_2A0FDEE0_69FA_11D3_B977_C0F04DC10124_.wvu.PrintArea" localSheetId="4" hidden="1">'Wednesday'!$A$6:$G$34</definedName>
  </definedNames>
  <calcPr fullCalcOnLoad="1"/>
</workbook>
</file>

<file path=xl/sharedStrings.xml><?xml version="1.0" encoding="utf-8"?>
<sst xmlns="http://schemas.openxmlformats.org/spreadsheetml/2006/main" count="995" uniqueCount="401">
  <si>
    <t>76TH IEEE 802.11 WIRELESS LOCAL AREA NETWORKS SESSION</t>
  </si>
  <si>
    <t>Hyatt Regency Kauai, 1571 Poipu Road, Koloa, Kauai, HI 96756, USA.</t>
  </si>
  <si>
    <t>November 10th-15th, 2002</t>
  </si>
  <si>
    <t>10:00-10:15</t>
  </si>
  <si>
    <t>10:15-10:30</t>
  </si>
  <si>
    <t>11 / 15 / R-REG LEADERSHIP MEETING</t>
  </si>
  <si>
    <t>802.15 OPENING PLENARY</t>
  </si>
  <si>
    <r>
      <t>TG3/</t>
    </r>
    <r>
      <rPr>
        <b/>
        <sz val="18"/>
        <color indexed="61"/>
        <rFont val="Arial"/>
        <family val="2"/>
      </rPr>
      <t>SG3a</t>
    </r>
  </si>
  <si>
    <t>Alt 15.3 PHY Study Group</t>
  </si>
  <si>
    <t>Wireless Next Generation</t>
  </si>
  <si>
    <t>BEGIN MEETINGS OF 802.15 SUBGROUPS</t>
  </si>
  <si>
    <t>RULES UPDATE DISCUSSUON</t>
  </si>
  <si>
    <t>STATUS OF TG2 DRAFT</t>
  </si>
  <si>
    <t>STATUS OF SG3a</t>
  </si>
  <si>
    <t>4.4</t>
  </si>
  <si>
    <t>4.5</t>
  </si>
  <si>
    <t>REVIEW LIAISON LIST AND APPOINTMENTS</t>
  </si>
  <si>
    <t>4.2.11</t>
  </si>
  <si>
    <t>HUANG</t>
  </si>
  <si>
    <t>4.2.12</t>
  </si>
  <si>
    <t>TG i LIAISON REPORT</t>
  </si>
  <si>
    <t>BAILEY</t>
  </si>
  <si>
    <t>3. UPDATE DRAFT AS REQUIRED</t>
  </si>
  <si>
    <t>4. RE-CIRCULATE LETTER BALLOT</t>
  </si>
  <si>
    <t>802.11 WG CHAIRs ADVISORY COMMITTEE (CAC)</t>
  </si>
  <si>
    <t>STANDING COMMITTEE WNG - GLOBALIZATION &amp; HARMONIZATION</t>
  </si>
  <si>
    <t>BAIN</t>
  </si>
  <si>
    <t>MEYER</t>
  </si>
  <si>
    <t>WNG REPORT</t>
  </si>
  <si>
    <t>4.1.1</t>
  </si>
  <si>
    <t>4.1.2</t>
  </si>
  <si>
    <t>KARAOGUZ</t>
  </si>
  <si>
    <t>STATUS OF TG3 Draft</t>
  </si>
  <si>
    <t>STATUS OF TG4 Draft</t>
  </si>
  <si>
    <t>1.</t>
  </si>
  <si>
    <t>MEETING CALLED TO ORDER</t>
  </si>
  <si>
    <t xml:space="preserve"> -</t>
  </si>
  <si>
    <t>2.</t>
  </si>
  <si>
    <t>APPROVE OR MODIFY AGENDA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</si>
  <si>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</si>
  <si>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</si>
  <si>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</si>
  <si>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</si>
  <si>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</si>
  <si>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</si>
  <si>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</si>
  <si>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</si>
  <si>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</si>
  <si>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</si>
  <si>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</si>
  <si>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</si>
  <si>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</si>
  <si>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BREAK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</si>
  <si>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</si>
  <si>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</si>
  <si>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</si>
  <si>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</si>
  <si>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</si>
  <si>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</si>
  <si>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</si>
  <si>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</si>
  <si>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OPEN DISCUSSION/NEXT STEPS</t>
  </si>
  <si>
    <t>Social</t>
  </si>
  <si>
    <t>DOCUMENT LIST UPDATE</t>
  </si>
  <si>
    <t>SHELLHAMMER</t>
  </si>
  <si>
    <t>ALL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</si>
  <si>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</si>
  <si>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</si>
  <si>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</si>
  <si>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</si>
  <si>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</si>
  <si>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</si>
  <si>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</si>
  <si>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</si>
  <si>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</si>
  <si>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</si>
  <si>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</si>
  <si>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</si>
  <si>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</si>
  <si>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</si>
  <si>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</si>
  <si>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</si>
  <si>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</si>
  <si>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12:00-13:00</t>
  </si>
  <si>
    <t>Lunch</t>
  </si>
  <si>
    <t>13:00-13:30</t>
  </si>
  <si>
    <t>Optional Meeting Time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</si>
  <si>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</si>
  <si>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</si>
  <si>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</si>
  <si>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</si>
  <si>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</si>
  <si>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</si>
  <si>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</si>
  <si>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</si>
  <si>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17:30-18:30</t>
  </si>
  <si>
    <t>Dinner</t>
  </si>
  <si>
    <t>BARR</t>
  </si>
  <si>
    <t>4.2.1</t>
  </si>
  <si>
    <t>6.</t>
  </si>
  <si>
    <t>APPROVE AGENDA</t>
  </si>
  <si>
    <t>CONDUCT VOTES IF REQUIRED</t>
  </si>
  <si>
    <t>TG2 CLOSING REPORT &amp; NEXT MEETING OBJECTIVES</t>
  </si>
  <si>
    <t>TG3 CLOSING REPORT &amp; NEXT MEETING OBJECTIVES</t>
  </si>
  <si>
    <t>4.2.3</t>
  </si>
  <si>
    <t>4.2.5</t>
  </si>
  <si>
    <t>4.2.6</t>
  </si>
  <si>
    <t>7.</t>
  </si>
  <si>
    <t>TASK GROUP 2 OBJECTIVES FOR THE MEETING</t>
  </si>
  <si>
    <t xml:space="preserve">TASK GROUP 3 OBJECTIVES FOR THIS MEETING:  </t>
  </si>
  <si>
    <t>REVIEW INTERIM MEETINGS</t>
  </si>
  <si>
    <t>FUTURE MEETING LOCATIONS</t>
  </si>
  <si>
    <t>BAGBY</t>
  </si>
  <si>
    <t>1. CONFERENCE CALL STATUS,  INCLUDING APPROVAL OF ANY AD HOC BUSINESS</t>
  </si>
  <si>
    <t>HALASZ</t>
  </si>
  <si>
    <t>TG4 CLOSING REPORT &amp; NEXT MEETING OBJECTIVES</t>
  </si>
  <si>
    <t>PC   CLOSING REPORT &amp; NEXT MEETING OBJECTIVES</t>
  </si>
  <si>
    <t>TASK GROUP 4 OBJECTIVES FOR THIS MEETING:</t>
  </si>
  <si>
    <t>802.15 PC/802.11PC OBJECTIVES FOR THIS MEETING:</t>
  </si>
  <si>
    <t>to be supplied</t>
  </si>
  <si>
    <t xml:space="preserve">  </t>
  </si>
  <si>
    <t>FINANCIALS / YTD SUMMARY</t>
  </si>
  <si>
    <t>KASSLIN</t>
  </si>
  <si>
    <t>PUBLICITY ACTIVITY REVIEW</t>
  </si>
  <si>
    <t>LANSFORD</t>
  </si>
  <si>
    <t>4.2.7</t>
  </si>
  <si>
    <t>REGULATORY</t>
  </si>
  <si>
    <t>TGG</t>
  </si>
  <si>
    <t>TGF</t>
  </si>
  <si>
    <t>TGH</t>
  </si>
  <si>
    <t>PC</t>
  </si>
  <si>
    <t>Optional Meeting Time &amp; Network Setup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</si>
  <si>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</si>
  <si>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</si>
  <si>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</si>
  <si>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</si>
  <si>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</si>
  <si>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</si>
  <si>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</si>
  <si>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E (MAC Enhancements - QoS)</t>
  </si>
  <si>
    <t>Task Group F (Inter-Access Point Protocol)</t>
  </si>
  <si>
    <t>Task Group G (802.11b Data Rates &gt;20 Mbit/s)</t>
  </si>
  <si>
    <t>Task Group H (Spectrum Managed 802.11a)</t>
  </si>
  <si>
    <t>Task Group I (Enhanced Security Mechanisms)</t>
  </si>
  <si>
    <t>11/15 CO-ORD</t>
  </si>
  <si>
    <t>TUT</t>
  </si>
  <si>
    <t>IEEE 802 Tutorials 1, 2, 3 and 4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</si>
  <si>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</si>
  <si>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</si>
  <si>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</si>
  <si>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</si>
  <si>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</si>
  <si>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</si>
  <si>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</si>
  <si>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</si>
  <si>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</si>
  <si>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</si>
  <si>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</si>
  <si>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</si>
  <si>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</si>
  <si>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</si>
  <si>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</si>
  <si>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</si>
  <si>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 xml:space="preserve">Optional Meeting Time Available </t>
  </si>
  <si>
    <t xml:space="preserve">TOTAL Session </t>
  </si>
  <si>
    <t xml:space="preserve"> Hours</t>
  </si>
  <si>
    <t>Room Size</t>
  </si>
  <si>
    <t>Table Riser</t>
  </si>
  <si>
    <t>Presenter Mics</t>
  </si>
  <si>
    <t>Room Type</t>
  </si>
  <si>
    <t>Table Seats</t>
  </si>
  <si>
    <t>LCD Projectors</t>
  </si>
  <si>
    <t xml:space="preserve">TOTAL Concurrent Work Time </t>
  </si>
  <si>
    <t>Head Table</t>
  </si>
  <si>
    <t>Table Mics</t>
  </si>
  <si>
    <t>Proj Screens</t>
  </si>
  <si>
    <t>No Overhead Projectors Required</t>
  </si>
  <si>
    <t>802 SEC MEETING</t>
  </si>
  <si>
    <t>802 PLENARY</t>
  </si>
  <si>
    <t>TG e  LIAISON REPORT</t>
  </si>
  <si>
    <t>TG g LIAISON REPORT</t>
  </si>
  <si>
    <t>STEVENSON</t>
  </si>
  <si>
    <t>BLANEY</t>
  </si>
  <si>
    <t>4.2.8</t>
  </si>
  <si>
    <t>4.2.9</t>
  </si>
  <si>
    <t>4.2.10</t>
  </si>
  <si>
    <t>4.3</t>
  </si>
  <si>
    <t xml:space="preserve">    The graphic below describes the weekly session of the IEEE P802.11 WG in graphic format.</t>
  </si>
  <si>
    <t>802.11 WG CHAIRs</t>
  </si>
  <si>
    <t>ADVISORY COMMITTEE</t>
  </si>
  <si>
    <t>TGI</t>
  </si>
  <si>
    <t>TGE</t>
  </si>
  <si>
    <t>802.11 WG CLOSING PLENARY</t>
  </si>
  <si>
    <t>802.11 / 802.15 JOINT OPENING PLENARY</t>
  </si>
  <si>
    <t>802 SEC MTG</t>
  </si>
  <si>
    <t>802.11 WG MEETING ROOM SETUPS</t>
  </si>
  <si>
    <t>Guidance Timing</t>
  </si>
  <si>
    <t>APPROVE OR MODIFY 802.15 WORKING GROUP AGENDA</t>
  </si>
  <si>
    <t>SUMMARY OF KEY WORKING GROUP / 802 EVENTS / ACTIVITIES</t>
  </si>
  <si>
    <t>REPORT ON EXCOM ACTIVITIES AND PLANS</t>
  </si>
  <si>
    <t>TASK GROUP E - MAC ENHANCEMENTS (QOS)</t>
  </si>
  <si>
    <t>FAKATSELIS / KITCHIN</t>
  </si>
  <si>
    <t>TASK GROUP F - INTER-ACCESS POINT PROTOCOL</t>
  </si>
  <si>
    <t>TASK GROUP G - DATA RATES &gt;20 MBIT/S AT 2.4 GHZ</t>
  </si>
  <si>
    <t>SHOEMAKE / TERRY</t>
  </si>
  <si>
    <t>TASK GROUP H - SPECTRUM MANAGED 802.11A</t>
  </si>
  <si>
    <t>NEW MEMBERS ORIENTATION</t>
  </si>
  <si>
    <t>DOC LIST UPDATES</t>
  </si>
  <si>
    <t>RECESS FOR LUNCH</t>
  </si>
  <si>
    <t>The graphic below describes the weekly session of the IEEE P802.15 WG in graphic format.</t>
  </si>
  <si>
    <t>802.15 AC MEETING</t>
  </si>
  <si>
    <t>TG2</t>
  </si>
  <si>
    <t>TG3</t>
  </si>
  <si>
    <t>TG4</t>
  </si>
  <si>
    <t>802.15 WG CLOSING</t>
  </si>
  <si>
    <t>802.15 WG MEETING</t>
  </si>
  <si>
    <t>Tut 1</t>
  </si>
  <si>
    <t>Tut 3</t>
  </si>
  <si>
    <t>Tut 2</t>
  </si>
  <si>
    <t>Tut 4</t>
  </si>
  <si>
    <t>Task Group 2 - COEXISTENCE</t>
  </si>
  <si>
    <t>Task Group 3 -HIGH RATE WPAN</t>
  </si>
  <si>
    <t>Task Group 4 - LOW RATE</t>
  </si>
  <si>
    <t>AC</t>
  </si>
  <si>
    <t>802.15 ADVISORY COMMITTEE</t>
  </si>
  <si>
    <t>SEC</t>
  </si>
  <si>
    <t>802 SPONSOR EXECUTIVE COMMITTEE</t>
  </si>
  <si>
    <t>HOURS PER 802.15 GROUP STATISTICS</t>
  </si>
  <si>
    <t>TG3 ad hoc</t>
  </si>
  <si>
    <t>SG3a</t>
  </si>
  <si>
    <t>WNG SC</t>
  </si>
  <si>
    <t>WNG</t>
  </si>
  <si>
    <t>WG CHAIRS</t>
  </si>
  <si>
    <t>JT WIRELESS</t>
  </si>
  <si>
    <t>SOCIAL EVE.</t>
  </si>
  <si>
    <t>802.11 WG                                    MID-SESSION PLENARY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</si>
  <si>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</si>
  <si>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</si>
  <si>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</si>
  <si>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</si>
  <si>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</si>
  <si>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</si>
  <si>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</si>
  <si>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</si>
  <si>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LCD Projector</t>
  </si>
  <si>
    <t>ROBERTS</t>
  </si>
  <si>
    <t>MATTERS ARISING FROM THE PREVIOUS MINUTES</t>
  </si>
  <si>
    <t>4.1</t>
  </si>
  <si>
    <t>4.2</t>
  </si>
  <si>
    <t>SG3a   CLOSING REPORT &amp; NEXT MEETING OBJECTIVES</t>
  </si>
  <si>
    <t>R0</t>
  </si>
  <si>
    <t>STRAW POLE OF NEW ATTENDEES</t>
  </si>
  <si>
    <t>ONLINE ATTENDANCE RECORDING &amp; DOCUMENT# REQUESTS</t>
  </si>
  <si>
    <t>TAN / KRAEMER</t>
  </si>
  <si>
    <t>3A STUDY GROUP FOR ALTERNATIVE TASK GROUP 3 PHY</t>
  </si>
  <si>
    <t>15:15-15:30</t>
  </si>
  <si>
    <t>13:00-14:15</t>
  </si>
  <si>
    <t>14:15-14:30</t>
  </si>
  <si>
    <t>15:00-15:15</t>
  </si>
  <si>
    <t>08:00-10:00</t>
  </si>
  <si>
    <t>802.11 Wireless Next Generation Standing Committee</t>
  </si>
  <si>
    <t>RECESS FOR SUBGROUPS</t>
  </si>
  <si>
    <t>11/15/18 CO-ORD</t>
  </si>
  <si>
    <t>802.11 WG OPENING PLENARY</t>
  </si>
  <si>
    <t>07:00-08:00</t>
  </si>
  <si>
    <t>16:30-17:30</t>
  </si>
  <si>
    <t>15:30-16:30</t>
  </si>
  <si>
    <t>10:30-12:00</t>
  </si>
  <si>
    <t>802.11 WG CLOSING PLENARY (Con't)</t>
  </si>
  <si>
    <t>12:00 pm Hard Stop Time</t>
  </si>
  <si>
    <t>Class or Board</t>
  </si>
  <si>
    <t>TG31A LIAISON REPORT</t>
  </si>
  <si>
    <t xml:space="preserve">3. ZIGBEE RELATIONSHIP UPDATE </t>
  </si>
  <si>
    <t>STATUS OF 802.18</t>
  </si>
  <si>
    <t>GUTIERREZ</t>
  </si>
  <si>
    <t>JEDEC LIAISON REPORT</t>
  </si>
  <si>
    <t>RITTER</t>
  </si>
  <si>
    <t>21st IEEE 802.15 WPAN MEETING</t>
  </si>
  <si>
    <t>Hyatt Regency, Koloa, Kaui</t>
  </si>
  <si>
    <t>PC with 802.11</t>
  </si>
  <si>
    <t>802.11 WNG</t>
  </si>
  <si>
    <t>Y</t>
  </si>
  <si>
    <t>11/15 Lead</t>
  </si>
  <si>
    <t>see 11</t>
  </si>
  <si>
    <t>1. RECIRCULATION BALLOT  COMMENT RESOULTION</t>
  </si>
  <si>
    <t>2.RECIRCULATION BALLOT COMMENT RESOLUTION</t>
  </si>
  <si>
    <t>5.SEEK EXCOM SPONSOR BALLOT CONDITIONAL AUTHORIZATION</t>
  </si>
  <si>
    <t>2. COMMENT RESOLUTION ON SPONSOR BALLOT</t>
  </si>
  <si>
    <t>4. SPONSOR BALLOT RECIRCULATION PREP</t>
  </si>
  <si>
    <t>5. PAR PURPOSE MODIFICATION TO REFLECT DRAFT DATA RATES</t>
  </si>
  <si>
    <t>November 11-15, 2002</t>
  </si>
  <si>
    <t>SG3awith 802.19</t>
  </si>
  <si>
    <t>Friday, November 15, 2002</t>
  </si>
  <si>
    <t>Tentative AGENDA  - 21st IEEE 802.15 WPAN MEETING</t>
  </si>
  <si>
    <t>Wednesday, November 13, 2002</t>
  </si>
  <si>
    <t xml:space="preserve"> 21st IEEE 802.11 WLAN &amp; IEEE 802.15 WPAN JOINT SESSION</t>
  </si>
  <si>
    <t>including 3rd Joint Session with IEEE 802.18 Radio Regulations TAG</t>
  </si>
  <si>
    <t>and 2nd Joint Session with IEEE 802.19 Coexistance TAG</t>
  </si>
  <si>
    <t>JOINT 802.11, 802.15, 802.18 &amp; 802.19 OPENING SESSION MEETING - Monday, November 11th, 2002 - 01:00 PM</t>
  </si>
  <si>
    <t>802.11 CHAIR - STUART J. KERRY / 802.15 CHAIR - BOB HEILE / 802.18 CHAIR - CARL STEVENSON / 802.19 CHAIR - JIM LANSFORD</t>
  </si>
  <si>
    <t>JOINT 802.11, 802.15, 802.18 &amp; 802.19 OPENING SESSION MEETING CALLED TO ORDER</t>
  </si>
  <si>
    <t>WG / TAG CHAIRS</t>
  </si>
  <si>
    <t>REVIEW IEEE, 802 LMSC, 802.11, 802.15, 802.18, &amp; 802.19 POLICIES and PROCEDURES</t>
  </si>
  <si>
    <t>PETRICK / ALFVIN</t>
  </si>
  <si>
    <t>WIRELESS NETWORK + WLAN CARDS</t>
  </si>
  <si>
    <t>NETWORK ADMIN</t>
  </si>
  <si>
    <t>APPROVE OR MODIFY JOINT 802.11, 802.15 &amp; 802.18 OPENING SESSION MEETING AGENDA</t>
  </si>
  <si>
    <t>REVIEW &amp; APPROVE JOINT 802.11, 802.15 &amp; 802.18 MEETING MINUTES from Monterey Session</t>
  </si>
  <si>
    <t>5.1.1</t>
  </si>
  <si>
    <t>JANUARY 2003 MEETING - January 13th-17th, Fort Lauderdale, FL, USA</t>
  </si>
  <si>
    <t>5.1.2</t>
  </si>
  <si>
    <t>MAY 2003 MEETING - May 11th-16th, Singapore, Singapore</t>
  </si>
  <si>
    <t>5.1.3</t>
  </si>
  <si>
    <t>SEPTEMBER 2003 MEETING - Solicitation for Host and Venue</t>
  </si>
  <si>
    <t>5.1.4</t>
  </si>
  <si>
    <t>JANUARY 2004 MEETING - Vancouver, Canada - Hosted by IEEE 802 LMSC</t>
  </si>
  <si>
    <t>5.1.5</t>
  </si>
  <si>
    <t>REVIEW 802.11, 802.15, 802.18 &amp; 802.19 OBJECTIVES, ACTIVITIES, &amp; PLANS FOR THIS SESSION</t>
  </si>
  <si>
    <t>TASK GROUP / STUDY GROUP / STANDING COMMITTEE ACTIVITIES &amp; PLANS</t>
  </si>
  <si>
    <t>7.2.1</t>
  </si>
  <si>
    <t>802.11 WIRELESS LOCAL AREA NETWORKS WORKING GROUP</t>
  </si>
  <si>
    <t>7.2.1.1</t>
  </si>
  <si>
    <t>7.2.1.2</t>
  </si>
  <si>
    <t>7.2.1.3</t>
  </si>
  <si>
    <t>7.2.1.4</t>
  </si>
  <si>
    <t>7.2.1.5</t>
  </si>
  <si>
    <t>TASK GROUP I - ENHANCED SECURITY MECHANISMS</t>
  </si>
  <si>
    <t>7.2.1.6</t>
  </si>
  <si>
    <t>7.2.1.7</t>
  </si>
  <si>
    <t>STUDY GROUP - RADIO RESOURCE MEASUREMENTS</t>
  </si>
  <si>
    <t>PAINE</t>
  </si>
  <si>
    <t>7.2.1.8</t>
  </si>
  <si>
    <t>STUDY GROUP - HIGH THROUGHPUT</t>
  </si>
  <si>
    <t>ROSDAHL</t>
  </si>
  <si>
    <t>7.2.2</t>
  </si>
  <si>
    <t>802.15 WIRELESS PERSONAL AREA NETWORKS WORKING GROUP</t>
  </si>
  <si>
    <t>7.2.2.1</t>
  </si>
  <si>
    <t>TASK GROUP 2 - COEXISTENCE</t>
  </si>
  <si>
    <t>7.2.2.2</t>
  </si>
  <si>
    <t>TASK GROUP 3 - HIGH RATE</t>
  </si>
  <si>
    <t>7.2.2.3</t>
  </si>
  <si>
    <t>TASK GROUP 4 - LOW RATE</t>
  </si>
  <si>
    <t>7.2.2.4</t>
  </si>
  <si>
    <t>JOINT 802.11 &amp; 802.15 STANDING COMMITTEE</t>
  </si>
  <si>
    <t>8.1.1</t>
  </si>
  <si>
    <t>WI-FI ALLIANCE (WECA) MARKETING ACTIVITY</t>
  </si>
  <si>
    <t>802.18 RADIO REGULATORY TECHNICAL ADVISORY GROUP ACTIVITIES &amp; PLANS</t>
  </si>
  <si>
    <t>802.19 COEXISTENCE TECHNICAL ADVISORY GROUP ACTIVITIES &amp; PLANS</t>
  </si>
  <si>
    <t>ADJOURN JOINT 802.11 / 802.15 / 802.18 / 802.19 MEETING &amp; RECESS FOR WG / TAG PLENARIES</t>
  </si>
  <si>
    <t>BEGIN MEETINGS OF 802.11 WG, 802.15 WG, 802.18 TAG &amp; 802.19 TAG PLENARIES</t>
  </si>
  <si>
    <t>Plenary</t>
  </si>
  <si>
    <t>R1</t>
  </si>
  <si>
    <t>MATHEWS / ROBERTS,G</t>
  </si>
  <si>
    <t xml:space="preserve">MATHEWS </t>
  </si>
  <si>
    <t>8.1.2</t>
  </si>
  <si>
    <t>8.1.3</t>
  </si>
  <si>
    <t>ROBERTS,G</t>
  </si>
  <si>
    <t>WiMEDIA ALLIANCE MARKETING ACTIVITY</t>
  </si>
  <si>
    <t>ZIGBEE ALLIANCE MARKETING ACTIVITY</t>
  </si>
  <si>
    <t>BAHL</t>
  </si>
  <si>
    <t>BEGIN MEETING OF 802.15 WG PLENARY</t>
  </si>
  <si>
    <t>ETSI BRAN LIAISON REPORT</t>
  </si>
  <si>
    <t>SCHYLANDER</t>
  </si>
  <si>
    <t>15.4 PAR MODIFICATION</t>
  </si>
  <si>
    <t>802.11 &amp; 802.15 &amp; 802.18 JOINT OPENING MEETING</t>
  </si>
  <si>
    <t>IEEE 802 Social Evening</t>
  </si>
  <si>
    <t>PLENARY</t>
  </si>
  <si>
    <t>11 / 15 PSC</t>
  </si>
  <si>
    <t>No Overhead Projectors</t>
  </si>
  <si>
    <t>HT SG</t>
  </si>
  <si>
    <t>802.11 High Throughput Study Group</t>
  </si>
  <si>
    <t>NEW MEM ORIEN</t>
  </si>
  <si>
    <t>NEW MEM ORIE</t>
  </si>
  <si>
    <t>Joint 802.11 / 802.15 / 802.18 / 802.19 Opening Plenary</t>
  </si>
  <si>
    <t>Joint 802.11 / 15 / 18 /19 Lead Co-ord Ad-Hoc</t>
  </si>
  <si>
    <t>802.11 / 15 / 18 / 19</t>
  </si>
  <si>
    <t>802.11 / 15 / 18 / 19 LEADERSHIP MEETING</t>
  </si>
  <si>
    <t>802.11 / 15 /18 / 19 New Members Orientation Meeting</t>
  </si>
  <si>
    <t>RRM SG</t>
  </si>
  <si>
    <t>802.11 Radio Resource Measurements Study Group</t>
  </si>
  <si>
    <t>17:30-19:00</t>
  </si>
  <si>
    <t>19:00-21:30</t>
  </si>
  <si>
    <t>PSC</t>
  </si>
  <si>
    <t>Joint 802.11 / 802.15 Publicity Standing Committee</t>
  </si>
  <si>
    <t>STATUS OF 802.19</t>
  </si>
  <si>
    <t>LANSFORD/BLANEY</t>
  </si>
  <si>
    <t>4.6</t>
  </si>
  <si>
    <t>APPROVE PAR MODS IF NECESSARY</t>
  </si>
  <si>
    <t>BEGIN MEETINGS OF TG2, SG3a, TG3 AND TG4</t>
  </si>
  <si>
    <t>802.19 COEX</t>
  </si>
  <si>
    <t>JANUARY INTERIM</t>
  </si>
  <si>
    <t>3. Down Selection Procedure</t>
  </si>
  <si>
    <t>4. Continue Channel Model Work</t>
  </si>
  <si>
    <t>5. Joint Meeting with 802.19</t>
  </si>
  <si>
    <t>6. Hear Contributions</t>
  </si>
  <si>
    <t>2. Technical Document &amp; CFP Editing</t>
  </si>
  <si>
    <t>STUDY GROUP 3a OBJECTIVES FOR THIS MEETING:   (Ref: 02416r1P802.15)</t>
  </si>
  <si>
    <t>APPROVE THE 802.15 MINUTES OF MONTEREY MEETING - 02342r0P802-15</t>
  </si>
  <si>
    <t>SPONSOR BALLOT MOTION</t>
  </si>
  <si>
    <t>6. OBJECTIVES FOR JANUARY MEETING</t>
  </si>
  <si>
    <t>1. Secure PAR approval from 802 and forward to NesCom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</si>
</sst>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m/d/yyyy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[$€-2]\ #,##0.00_);[Red]\([$€-2]\ #,##0.00\)"/>
    <numFmt numFmtId="200" formatCode="0.0000"/>
    <numFmt numFmtId="201" formatCode="_([$€]* #,##0.00_);_([$€]* \(#,##0.00\);_([$€]* &quot;-&quot;??_);_(@_)"/>
    <numFmt numFmtId="202" formatCode="[&lt;=9999999]###\-####;\(###\)\ ###\-####"/>
    <numFmt numFmtId="203" formatCode="\(###\)\ ###\-####"/>
    <numFmt numFmtId="204" formatCode="&quot;$&quot;#,##0.000;[Red]\-&quot;$&quot;#,##0.000"/>
    <numFmt numFmtId="205" formatCode="&quot;$&quot;#,##0.00"/>
    <numFmt numFmtId="206" formatCode="#,##0_ ;[Red]\-#,##0\ "/>
    <numFmt numFmtId="207" formatCode="mmm\-d"/>
    <numFmt numFmtId="208" formatCode="0.0E+00"/>
    <numFmt numFmtId="209" formatCode="[$-409]dddd\,\ mmmm\ dd\,\ yyyy"/>
    <numFmt numFmtId="210" formatCode="hh:mm\ AM/PM_)\ \N\o\o\n"/>
    <numFmt numFmtId="211" formatCode="[$-409]h:mm:ss\ AM/PM;@"/>
    <numFmt numFmtId="212" formatCode="[$-1009]mmmm\ d\,\ yyyy"/>
    <numFmt numFmtId="213" formatCode="[$-1009]mmmm\ d\,\ yyyy;@"/>
    <numFmt numFmtId="214" formatCode="[$-F800]dddd\,\ mmmm\ dd\,\ yyyy"/>
    <numFmt numFmtId="215" formatCode="[$-409]mmm\-yy;@"/>
    <numFmt numFmtId="216" formatCode="[$-409]h:mm\ AM/PM;@"/>
    <numFmt numFmtId="217" formatCode="#,##0\ &quot;DM&quot;;\-#,##0\ &quot;DM&quot;"/>
    <numFmt numFmtId="218" formatCode="#,##0\ &quot;DM&quot;;[Red]\-#,##0\ &quot;DM&quot;"/>
    <numFmt numFmtId="219" formatCode="#,##0.00\ &quot;DM&quot;;\-#,##0.00\ &quot;DM&quot;"/>
    <numFmt numFmtId="220" formatCode="#,##0.00\ &quot;DM&quot;;[Red]\-#,##0.00\ &quot;DM&quot;"/>
    <numFmt numFmtId="221" formatCode="_-* #,##0\ &quot;DM&quot;_-;\-* #,##0\ &quot;DM&quot;_-;_-* &quot;-&quot;\ &quot;DM&quot;_-;_-@_-"/>
    <numFmt numFmtId="222" formatCode="_-* #,##0\ _D_M_-;\-* #,##0\ _D_M_-;_-* &quot;-&quot;\ _D_M_-;_-@_-"/>
    <numFmt numFmtId="223" formatCode="_-* #,##0.00\ &quot;DM&quot;_-;\-* #,##0.00\ &quot;DM&quot;_-;_-* &quot;-&quot;??\ &quot;DM&quot;_-;_-@_-"/>
    <numFmt numFmtId="224" formatCode="_-* #,##0.00\ _D_M_-;\-* #,##0.00\ _D_M_-;_-* &quot;-&quot;??\ _D_M_-;_-@_-"/>
    <numFmt numFmtId="225" formatCode="hh:mm\ AM/PM"/>
  </numFmts>
  <fonts count="11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b/>
      <sz val="12"/>
      <name val="Arial"/>
      <family val="2"/>
    </font>
    <font>
      <sz val="10"/>
      <name val="Courier"/>
      <family val="0"/>
    </font>
    <font>
      <b/>
      <sz val="10"/>
      <name val="Courier"/>
      <family val="3"/>
    </font>
    <font>
      <b/>
      <u val="single"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Courier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54"/>
      <name val="Arial"/>
      <family val="2"/>
    </font>
    <font>
      <b/>
      <sz val="16"/>
      <color indexed="14"/>
      <name val="Arial"/>
      <family val="2"/>
    </font>
    <font>
      <b/>
      <sz val="16"/>
      <color indexed="23"/>
      <name val="Arial"/>
      <family val="2"/>
    </font>
    <font>
      <b/>
      <sz val="16"/>
      <color indexed="8"/>
      <name val="Times New Roman"/>
      <family val="1"/>
    </font>
    <font>
      <sz val="16"/>
      <name val="Courier"/>
      <family val="0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4"/>
      <color indexed="23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21"/>
      <name val="Arial"/>
      <family val="2"/>
    </font>
    <font>
      <b/>
      <sz val="16"/>
      <color indexed="10"/>
      <name val="Arial"/>
      <family val="2"/>
    </font>
    <font>
      <b/>
      <sz val="14"/>
      <color indexed="55"/>
      <name val="Arial"/>
      <family val="2"/>
    </font>
    <font>
      <b/>
      <sz val="14"/>
      <color indexed="41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b/>
      <sz val="18"/>
      <color indexed="13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2"/>
      <color indexed="8"/>
      <name val="Arial"/>
      <family val="2"/>
    </font>
    <font>
      <b/>
      <sz val="18"/>
      <color indexed="52"/>
      <name val="Arial"/>
      <family val="2"/>
    </font>
    <font>
      <b/>
      <sz val="14"/>
      <color indexed="52"/>
      <name val="Arial"/>
      <family val="2"/>
    </font>
    <font>
      <b/>
      <sz val="16"/>
      <color indexed="60"/>
      <name val="Arial"/>
      <family val="2"/>
    </font>
    <font>
      <b/>
      <sz val="14"/>
      <color indexed="57"/>
      <name val="Arial"/>
      <family val="2"/>
    </font>
    <font>
      <u val="single"/>
      <sz val="12"/>
      <color indexed="36"/>
      <name val="Courier"/>
      <family val="0"/>
    </font>
    <font>
      <sz val="12"/>
      <name val="Times New Roman"/>
      <family val="1"/>
    </font>
    <font>
      <b/>
      <sz val="2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"/>
      <name val="Arial"/>
      <family val="0"/>
    </font>
    <font>
      <b/>
      <sz val="1"/>
      <name val="Arial"/>
      <family val="2"/>
    </font>
    <font>
      <b/>
      <sz val="26"/>
      <name val="Arial"/>
      <family val="2"/>
    </font>
    <font>
      <b/>
      <sz val="24"/>
      <color indexed="8"/>
      <name val="Arial"/>
      <family val="2"/>
    </font>
    <font>
      <b/>
      <sz val="24"/>
      <color indexed="12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sz val="24"/>
      <color indexed="9"/>
      <name val="Arial"/>
      <family val="2"/>
    </font>
    <font>
      <sz val="24"/>
      <color indexed="8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23"/>
      <name val="Arial"/>
      <family val="2"/>
    </font>
    <font>
      <b/>
      <sz val="24"/>
      <color indexed="23"/>
      <name val="Arial"/>
      <family val="2"/>
    </font>
    <font>
      <b/>
      <sz val="18"/>
      <color indexed="23"/>
      <name val="Arial"/>
      <family val="2"/>
    </font>
    <font>
      <b/>
      <sz val="22"/>
      <color indexed="13"/>
      <name val="Arial"/>
      <family val="2"/>
    </font>
    <font>
      <b/>
      <sz val="22"/>
      <color indexed="9"/>
      <name val="Arial"/>
      <family val="2"/>
    </font>
    <font>
      <b/>
      <sz val="22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36"/>
      <color indexed="8"/>
      <name val="Arial"/>
      <family val="2"/>
    </font>
    <font>
      <b/>
      <sz val="100"/>
      <name val="Arial"/>
      <family val="2"/>
    </font>
    <font>
      <b/>
      <sz val="18"/>
      <color indexed="61"/>
      <name val="Arial"/>
      <family val="2"/>
    </font>
    <font>
      <b/>
      <sz val="14"/>
      <color indexed="48"/>
      <name val="Arial"/>
      <family val="2"/>
    </font>
    <font>
      <b/>
      <sz val="10"/>
      <color indexed="12"/>
      <name val="Arial"/>
      <family val="2"/>
    </font>
    <font>
      <b/>
      <sz val="12"/>
      <color indexed="52"/>
      <name val="Arial"/>
      <family val="2"/>
    </font>
    <font>
      <sz val="10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"/>
      <color indexed="8"/>
      <name val="Arial"/>
      <family val="2"/>
    </font>
    <font>
      <b/>
      <sz val="10"/>
      <color indexed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1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3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130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 quotePrefix="1">
      <alignment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0" fillId="0" borderId="0" xfId="0" applyAlignment="1">
      <alignment vertical="top" wrapText="1"/>
    </xf>
    <xf numFmtId="164" fontId="6" fillId="0" borderId="0" xfId="0" applyFont="1" applyAlignment="1">
      <alignment horizontal="left" indent="2"/>
    </xf>
    <xf numFmtId="164" fontId="15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49" fontId="6" fillId="0" borderId="0" xfId="0" applyNumberFormat="1" applyFont="1" applyFill="1" applyAlignment="1" applyProtection="1" quotePrefix="1">
      <alignment horizontal="left"/>
      <protection/>
    </xf>
    <xf numFmtId="49" fontId="6" fillId="0" borderId="0" xfId="0" applyNumberFormat="1" applyFont="1" applyFill="1" applyAlignment="1" applyProtection="1">
      <alignment horizontal="left"/>
      <protection/>
    </xf>
    <xf numFmtId="164" fontId="17" fillId="0" borderId="0" xfId="0" applyNumberFormat="1" applyFont="1" applyFill="1" applyAlignment="1" applyProtection="1">
      <alignment horizontal="left"/>
      <protection/>
    </xf>
    <xf numFmtId="164" fontId="17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>
      <alignment horizontal="left"/>
    </xf>
    <xf numFmtId="164" fontId="18" fillId="0" borderId="0" xfId="0" applyFont="1" applyAlignment="1" quotePrefix="1">
      <alignment horizontal="left" vertical="top"/>
    </xf>
    <xf numFmtId="164" fontId="19" fillId="0" borderId="0" xfId="0" applyFont="1" applyAlignment="1">
      <alignment/>
    </xf>
    <xf numFmtId="49" fontId="6" fillId="0" borderId="0" xfId="0" applyNumberFormat="1" applyFont="1" applyFill="1" applyAlignment="1" applyProtection="1" quotePrefix="1">
      <alignment horizontal="left" wrapText="1"/>
      <protection/>
    </xf>
    <xf numFmtId="164" fontId="20" fillId="0" borderId="0" xfId="0" applyFont="1" applyFill="1" applyBorder="1" applyAlignment="1">
      <alignment/>
    </xf>
    <xf numFmtId="164" fontId="20" fillId="0" borderId="0" xfId="0" applyFont="1" applyFill="1" applyBorder="1" applyAlignment="1">
      <alignment vertical="top"/>
    </xf>
    <xf numFmtId="164" fontId="14" fillId="0" borderId="0" xfId="0" applyFont="1" applyFill="1" applyBorder="1" applyAlignment="1">
      <alignment horizontal="center" vertical="top"/>
    </xf>
    <xf numFmtId="164" fontId="11" fillId="0" borderId="0" xfId="0" applyFont="1" applyAlignment="1">
      <alignment/>
    </xf>
    <xf numFmtId="164" fontId="34" fillId="0" borderId="0" xfId="0" applyNumberFormat="1" applyFont="1" applyFill="1" applyAlignment="1" applyProtection="1" quotePrefix="1">
      <alignment horizontal="center"/>
      <protection/>
    </xf>
    <xf numFmtId="164" fontId="35" fillId="0" borderId="0" xfId="0" applyFont="1" applyAlignment="1">
      <alignment/>
    </xf>
    <xf numFmtId="164" fontId="8" fillId="0" borderId="0" xfId="0" applyFont="1" applyAlignment="1">
      <alignment/>
    </xf>
    <xf numFmtId="164" fontId="36" fillId="0" borderId="0" xfId="0" applyNumberFormat="1" applyFont="1" applyFill="1" applyAlignment="1" applyProtection="1" quotePrefix="1">
      <alignment horizontal="center"/>
      <protection/>
    </xf>
    <xf numFmtId="164" fontId="0" fillId="0" borderId="0" xfId="0" applyFont="1" applyAlignment="1">
      <alignment/>
    </xf>
    <xf numFmtId="164" fontId="37" fillId="0" borderId="0" xfId="0" applyFont="1" applyAlignment="1">
      <alignment/>
    </xf>
    <xf numFmtId="164" fontId="37" fillId="0" borderId="0" xfId="0" applyFont="1" applyAlignment="1">
      <alignment horizontal="center"/>
    </xf>
    <xf numFmtId="164" fontId="38" fillId="0" borderId="0" xfId="0" applyNumberFormat="1" applyFont="1" applyFill="1" applyAlignment="1" applyProtection="1">
      <alignment horizontal="left"/>
      <protection/>
    </xf>
    <xf numFmtId="164" fontId="38" fillId="0" borderId="0" xfId="0" applyNumberFormat="1" applyFont="1" applyFill="1" applyAlignment="1" applyProtection="1" quotePrefix="1">
      <alignment horizontal="left"/>
      <protection/>
    </xf>
    <xf numFmtId="164" fontId="37" fillId="0" borderId="0" xfId="0" applyNumberFormat="1" applyFont="1" applyAlignment="1" applyProtection="1">
      <alignment/>
      <protection/>
    </xf>
    <xf numFmtId="166" fontId="37" fillId="0" borderId="0" xfId="0" applyNumberFormat="1" applyFont="1" applyAlignment="1" applyProtection="1">
      <alignment/>
      <protection/>
    </xf>
    <xf numFmtId="164" fontId="12" fillId="0" borderId="0" xfId="0" applyFont="1" applyFill="1" applyBorder="1" applyAlignment="1">
      <alignment/>
    </xf>
    <xf numFmtId="164" fontId="12" fillId="2" borderId="1" xfId="0" applyFont="1" applyFill="1" applyBorder="1" applyAlignment="1">
      <alignment vertical="center"/>
    </xf>
    <xf numFmtId="164" fontId="12" fillId="2" borderId="0" xfId="0" applyFont="1" applyFill="1" applyBorder="1" applyAlignment="1">
      <alignment vertical="center" wrapText="1"/>
    </xf>
    <xf numFmtId="164" fontId="12" fillId="2" borderId="0" xfId="0" applyFont="1" applyFill="1" applyBorder="1" applyAlignment="1">
      <alignment vertical="center"/>
    </xf>
    <xf numFmtId="164" fontId="12" fillId="2" borderId="2" xfId="0" applyFont="1" applyFill="1" applyBorder="1" applyAlignment="1">
      <alignment vertical="center"/>
    </xf>
    <xf numFmtId="164" fontId="12" fillId="2" borderId="3" xfId="0" applyFont="1" applyFill="1" applyBorder="1" applyAlignment="1">
      <alignment vertical="center"/>
    </xf>
    <xf numFmtId="164" fontId="12" fillId="2" borderId="4" xfId="0" applyFont="1" applyFill="1" applyBorder="1" applyAlignment="1">
      <alignment vertical="center"/>
    </xf>
    <xf numFmtId="164" fontId="20" fillId="0" borderId="0" xfId="0" applyFont="1" applyAlignment="1">
      <alignment/>
    </xf>
    <xf numFmtId="164" fontId="20" fillId="3" borderId="2" xfId="0" applyFont="1" applyFill="1" applyBorder="1" applyAlignment="1">
      <alignment vertical="center"/>
    </xf>
    <xf numFmtId="164" fontId="20" fillId="3" borderId="0" xfId="0" applyFont="1" applyFill="1" applyBorder="1" applyAlignment="1">
      <alignment vertical="center"/>
    </xf>
    <xf numFmtId="164" fontId="20" fillId="3" borderId="5" xfId="0" applyFont="1" applyFill="1" applyBorder="1" applyAlignment="1">
      <alignment vertical="center"/>
    </xf>
    <xf numFmtId="164" fontId="20" fillId="3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46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50" fillId="3" borderId="0" xfId="0" applyFont="1" applyFill="1" applyBorder="1" applyAlignment="1">
      <alignment horizontal="center" vertical="center"/>
    </xf>
    <xf numFmtId="164" fontId="20" fillId="4" borderId="6" xfId="0" applyFont="1" applyFill="1" applyBorder="1" applyAlignment="1">
      <alignment horizontal="center" vertical="center"/>
    </xf>
    <xf numFmtId="164" fontId="20" fillId="5" borderId="7" xfId="0" applyFont="1" applyFill="1" applyBorder="1" applyAlignment="1">
      <alignment vertical="center"/>
    </xf>
    <xf numFmtId="164" fontId="20" fillId="5" borderId="1" xfId="0" applyFont="1" applyFill="1" applyBorder="1" applyAlignment="1">
      <alignment vertical="center"/>
    </xf>
    <xf numFmtId="164" fontId="20" fillId="5" borderId="8" xfId="0" applyFont="1" applyFill="1" applyBorder="1" applyAlignment="1">
      <alignment vertical="center"/>
    </xf>
    <xf numFmtId="164" fontId="20" fillId="6" borderId="1" xfId="0" applyFont="1" applyFill="1" applyBorder="1" applyAlignment="1">
      <alignment vertical="center"/>
    </xf>
    <xf numFmtId="164" fontId="51" fillId="6" borderId="1" xfId="0" applyFont="1" applyFill="1" applyBorder="1" applyAlignment="1">
      <alignment horizontal="left" vertical="center"/>
    </xf>
    <xf numFmtId="164" fontId="51" fillId="6" borderId="1" xfId="0" applyFont="1" applyFill="1" applyBorder="1" applyAlignment="1">
      <alignment horizontal="center" vertical="center"/>
    </xf>
    <xf numFmtId="164" fontId="51" fillId="6" borderId="8" xfId="0" applyFont="1" applyFill="1" applyBorder="1" applyAlignment="1">
      <alignment horizontal="center" vertical="center"/>
    </xf>
    <xf numFmtId="164" fontId="20" fillId="5" borderId="0" xfId="0" applyFont="1" applyFill="1" applyBorder="1" applyAlignment="1">
      <alignment horizontal="center" vertical="center"/>
    </xf>
    <xf numFmtId="164" fontId="20" fillId="5" borderId="5" xfId="0" applyFont="1" applyFill="1" applyBorder="1" applyAlignment="1">
      <alignment horizontal="center" vertical="center"/>
    </xf>
    <xf numFmtId="164" fontId="20" fillId="6" borderId="0" xfId="0" applyFont="1" applyFill="1" applyBorder="1" applyAlignment="1">
      <alignment vertical="center"/>
    </xf>
    <xf numFmtId="164" fontId="20" fillId="6" borderId="0" xfId="0" applyFont="1" applyFill="1" applyBorder="1" applyAlignment="1">
      <alignment horizontal="center" vertical="center"/>
    </xf>
    <xf numFmtId="164" fontId="20" fillId="6" borderId="5" xfId="0" applyFont="1" applyFill="1" applyBorder="1" applyAlignment="1">
      <alignment horizontal="center" vertical="center"/>
    </xf>
    <xf numFmtId="164" fontId="51" fillId="5" borderId="2" xfId="0" applyFont="1" applyFill="1" applyBorder="1" applyAlignment="1">
      <alignment horizontal="left" vertical="center"/>
    </xf>
    <xf numFmtId="164" fontId="51" fillId="5" borderId="0" xfId="0" applyFont="1" applyFill="1" applyBorder="1" applyAlignment="1">
      <alignment horizontal="left" vertical="center"/>
    </xf>
    <xf numFmtId="164" fontId="20" fillId="5" borderId="0" xfId="0" applyFont="1" applyFill="1" applyBorder="1" applyAlignment="1">
      <alignment vertical="center"/>
    </xf>
    <xf numFmtId="164" fontId="20" fillId="5" borderId="5" xfId="0" applyFont="1" applyFill="1" applyBorder="1" applyAlignment="1">
      <alignment vertical="center"/>
    </xf>
    <xf numFmtId="164" fontId="51" fillId="6" borderId="0" xfId="0" applyFont="1" applyFill="1" applyBorder="1" applyAlignment="1">
      <alignment horizontal="left" vertical="center"/>
    </xf>
    <xf numFmtId="164" fontId="51" fillId="6" borderId="0" xfId="0" applyFont="1" applyFill="1" applyBorder="1" applyAlignment="1">
      <alignment horizontal="center" vertical="center"/>
    </xf>
    <xf numFmtId="164" fontId="52" fillId="6" borderId="0" xfId="0" applyFont="1" applyFill="1" applyBorder="1" applyAlignment="1">
      <alignment horizontal="center" vertical="center"/>
    </xf>
    <xf numFmtId="164" fontId="20" fillId="6" borderId="5" xfId="0" applyFont="1" applyFill="1" applyBorder="1" applyAlignment="1">
      <alignment vertical="center"/>
    </xf>
    <xf numFmtId="164" fontId="20" fillId="5" borderId="2" xfId="0" applyFont="1" applyFill="1" applyBorder="1" applyAlignment="1">
      <alignment vertical="center"/>
    </xf>
    <xf numFmtId="164" fontId="53" fillId="5" borderId="0" xfId="0" applyFont="1" applyFill="1" applyBorder="1" applyAlignment="1">
      <alignment vertical="center"/>
    </xf>
    <xf numFmtId="164" fontId="20" fillId="5" borderId="0" xfId="0" applyFont="1" applyFill="1" applyBorder="1" applyAlignment="1">
      <alignment/>
    </xf>
    <xf numFmtId="164" fontId="12" fillId="6" borderId="9" xfId="0" applyFont="1" applyFill="1" applyBorder="1" applyAlignment="1">
      <alignment horizontal="center" vertical="center"/>
    </xf>
    <xf numFmtId="164" fontId="12" fillId="6" borderId="10" xfId="0" applyFont="1" applyFill="1" applyBorder="1" applyAlignment="1">
      <alignment horizontal="center" vertical="center"/>
    </xf>
    <xf numFmtId="164" fontId="14" fillId="5" borderId="10" xfId="0" applyFont="1" applyFill="1" applyBorder="1" applyAlignment="1">
      <alignment vertical="center"/>
    </xf>
    <xf numFmtId="164" fontId="14" fillId="5" borderId="11" xfId="0" applyFont="1" applyFill="1" applyBorder="1" applyAlignment="1">
      <alignment horizontal="center" vertical="center"/>
    </xf>
    <xf numFmtId="164" fontId="14" fillId="5" borderId="10" xfId="0" applyFont="1" applyFill="1" applyBorder="1" applyAlignment="1">
      <alignment horizontal="center" vertical="center"/>
    </xf>
    <xf numFmtId="164" fontId="21" fillId="5" borderId="0" xfId="0" applyFont="1" applyFill="1" applyBorder="1" applyAlignment="1">
      <alignment horizontal="center" vertical="center"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10" fontId="21" fillId="5" borderId="5" xfId="0" applyNumberFormat="1" applyFont="1" applyFill="1" applyBorder="1" applyAlignment="1" applyProtection="1">
      <alignment horizontal="right" vertical="center"/>
      <protection/>
    </xf>
    <xf numFmtId="10" fontId="21" fillId="6" borderId="0" xfId="0" applyNumberFormat="1" applyFont="1" applyFill="1" applyBorder="1" applyAlignment="1" applyProtection="1">
      <alignment horizontal="right" vertical="center"/>
      <protection/>
    </xf>
    <xf numFmtId="164" fontId="21" fillId="6" borderId="0" xfId="0" applyFont="1" applyFill="1" applyBorder="1" applyAlignment="1">
      <alignment horizontal="center" vertical="center"/>
    </xf>
    <xf numFmtId="164" fontId="20" fillId="4" borderId="10" xfId="0" applyFont="1" applyFill="1" applyBorder="1" applyAlignment="1">
      <alignment horizontal="center" vertical="center"/>
    </xf>
    <xf numFmtId="164" fontId="20" fillId="4" borderId="11" xfId="0" applyFont="1" applyFill="1" applyBorder="1" applyAlignment="1">
      <alignment horizontal="center" vertical="center"/>
    </xf>
    <xf numFmtId="164" fontId="20" fillId="4" borderId="12" xfId="0" applyFont="1" applyFill="1" applyBorder="1" applyAlignment="1">
      <alignment horizontal="center" vertical="center"/>
    </xf>
    <xf numFmtId="164" fontId="20" fillId="4" borderId="0" xfId="0" applyFont="1" applyFill="1" applyBorder="1" applyAlignment="1">
      <alignment horizontal="center" vertical="center"/>
    </xf>
    <xf numFmtId="164" fontId="54" fillId="5" borderId="0" xfId="0" applyFont="1" applyFill="1" applyBorder="1" applyAlignment="1">
      <alignment horizontal="center" vertical="center"/>
    </xf>
    <xf numFmtId="10" fontId="48" fillId="5" borderId="0" xfId="0" applyNumberFormat="1" applyFont="1" applyFill="1" applyBorder="1" applyAlignment="1" applyProtection="1">
      <alignment horizontal="right" vertical="center"/>
      <protection/>
    </xf>
    <xf numFmtId="10" fontId="48" fillId="5" borderId="5" xfId="0" applyNumberFormat="1" applyFont="1" applyFill="1" applyBorder="1" applyAlignment="1" applyProtection="1">
      <alignment horizontal="right" vertical="center"/>
      <protection/>
    </xf>
    <xf numFmtId="10" fontId="48" fillId="6" borderId="0" xfId="0" applyNumberFormat="1" applyFont="1" applyFill="1" applyBorder="1" applyAlignment="1" applyProtection="1">
      <alignment horizontal="right" vertical="center"/>
      <protection/>
    </xf>
    <xf numFmtId="164" fontId="50" fillId="6" borderId="0" xfId="0" applyFont="1" applyFill="1" applyBorder="1" applyAlignment="1">
      <alignment horizontal="center" vertical="center"/>
    </xf>
    <xf numFmtId="10" fontId="25" fillId="5" borderId="0" xfId="0" applyNumberFormat="1" applyFont="1" applyFill="1" applyBorder="1" applyAlignment="1" applyProtection="1">
      <alignment horizontal="right" vertical="center"/>
      <protection/>
    </xf>
    <xf numFmtId="10" fontId="25" fillId="5" borderId="5" xfId="0" applyNumberFormat="1" applyFont="1" applyFill="1" applyBorder="1" applyAlignment="1" applyProtection="1">
      <alignment horizontal="right" vertical="center"/>
      <protection/>
    </xf>
    <xf numFmtId="10" fontId="25" fillId="6" borderId="0" xfId="0" applyNumberFormat="1" applyFont="1" applyFill="1" applyBorder="1" applyAlignment="1" applyProtection="1">
      <alignment horizontal="right" vertical="center"/>
      <protection/>
    </xf>
    <xf numFmtId="164" fontId="46" fillId="5" borderId="0" xfId="0" applyFont="1" applyFill="1" applyBorder="1" applyAlignment="1">
      <alignment horizontal="center" vertical="center"/>
    </xf>
    <xf numFmtId="10" fontId="49" fillId="5" borderId="0" xfId="0" applyNumberFormat="1" applyFont="1" applyFill="1" applyBorder="1" applyAlignment="1" applyProtection="1">
      <alignment horizontal="right" vertical="center"/>
      <protection/>
    </xf>
    <xf numFmtId="10" fontId="49" fillId="5" borderId="5" xfId="0" applyNumberFormat="1" applyFont="1" applyFill="1" applyBorder="1" applyAlignment="1" applyProtection="1">
      <alignment horizontal="right" vertical="center"/>
      <protection/>
    </xf>
    <xf numFmtId="10" fontId="49" fillId="6" borderId="0" xfId="0" applyNumberFormat="1" applyFont="1" applyFill="1" applyBorder="1" applyAlignment="1" applyProtection="1">
      <alignment horizontal="right" vertical="center"/>
      <protection/>
    </xf>
    <xf numFmtId="10" fontId="26" fillId="6" borderId="0" xfId="0" applyNumberFormat="1" applyFont="1" applyFill="1" applyBorder="1" applyAlignment="1" applyProtection="1">
      <alignment horizontal="right" vertical="center"/>
      <protection/>
    </xf>
    <xf numFmtId="164" fontId="46" fillId="6" borderId="0" xfId="0" applyFont="1" applyFill="1" applyBorder="1" applyAlignment="1">
      <alignment horizontal="center" vertical="center"/>
    </xf>
    <xf numFmtId="10" fontId="54" fillId="5" borderId="0" xfId="0" applyNumberFormat="1" applyFont="1" applyFill="1" applyBorder="1" applyAlignment="1" applyProtection="1">
      <alignment horizontal="right" vertical="center"/>
      <protection/>
    </xf>
    <xf numFmtId="10" fontId="54" fillId="5" borderId="5" xfId="0" applyNumberFormat="1" applyFont="1" applyFill="1" applyBorder="1" applyAlignment="1" applyProtection="1">
      <alignment horizontal="right" vertical="center"/>
      <protection/>
    </xf>
    <xf numFmtId="10" fontId="54" fillId="6" borderId="0" xfId="0" applyNumberFormat="1" applyFont="1" applyFill="1" applyBorder="1" applyAlignment="1" applyProtection="1">
      <alignment horizontal="right" vertical="center"/>
      <protection/>
    </xf>
    <xf numFmtId="164" fontId="47" fillId="6" borderId="0" xfId="0" applyFont="1" applyFill="1" applyBorder="1" applyAlignment="1">
      <alignment horizontal="center" vertical="center"/>
    </xf>
    <xf numFmtId="10" fontId="46" fillId="5" borderId="0" xfId="0" applyNumberFormat="1" applyFont="1" applyFill="1" applyBorder="1" applyAlignment="1" applyProtection="1">
      <alignment horizontal="right" vertical="center"/>
      <protection/>
    </xf>
    <xf numFmtId="10" fontId="46" fillId="5" borderId="5" xfId="0" applyNumberFormat="1" applyFont="1" applyFill="1" applyBorder="1" applyAlignment="1" applyProtection="1">
      <alignment horizontal="right" vertical="center"/>
      <protection/>
    </xf>
    <xf numFmtId="10" fontId="46" fillId="6" borderId="0" xfId="0" applyNumberFormat="1" applyFont="1" applyFill="1" applyBorder="1" applyAlignment="1" applyProtection="1">
      <alignment horizontal="right" vertical="center"/>
      <protection/>
    </xf>
    <xf numFmtId="10" fontId="47" fillId="5" borderId="0" xfId="0" applyNumberFormat="1" applyFont="1" applyFill="1" applyBorder="1" applyAlignment="1" applyProtection="1">
      <alignment horizontal="right" vertical="center"/>
      <protection/>
    </xf>
    <xf numFmtId="10" fontId="47" fillId="5" borderId="5" xfId="0" applyNumberFormat="1" applyFont="1" applyFill="1" applyBorder="1" applyAlignment="1" applyProtection="1">
      <alignment horizontal="right" vertical="center"/>
      <protection/>
    </xf>
    <xf numFmtId="10" fontId="47" fillId="6" borderId="0" xfId="0" applyNumberFormat="1" applyFont="1" applyFill="1" applyBorder="1" applyAlignment="1" applyProtection="1">
      <alignment horizontal="right" vertical="center"/>
      <protection/>
    </xf>
    <xf numFmtId="164" fontId="41" fillId="6" borderId="0" xfId="0" applyFont="1" applyFill="1" applyBorder="1" applyAlignment="1">
      <alignment horizontal="center" vertical="center"/>
    </xf>
    <xf numFmtId="164" fontId="23" fillId="5" borderId="0" xfId="0" applyFont="1" applyFill="1" applyBorder="1" applyAlignment="1">
      <alignment horizontal="center" vertical="center"/>
    </xf>
    <xf numFmtId="164" fontId="23" fillId="6" borderId="0" xfId="0" applyFont="1" applyFill="1" applyBorder="1" applyAlignment="1">
      <alignment horizontal="center" vertical="center"/>
    </xf>
    <xf numFmtId="10" fontId="57" fillId="5" borderId="0" xfId="0" applyNumberFormat="1" applyFont="1" applyFill="1" applyBorder="1" applyAlignment="1" applyProtection="1">
      <alignment horizontal="right" vertical="center"/>
      <protection/>
    </xf>
    <xf numFmtId="10" fontId="57" fillId="5" borderId="5" xfId="0" applyNumberFormat="1" applyFont="1" applyFill="1" applyBorder="1" applyAlignment="1" applyProtection="1">
      <alignment horizontal="right" vertical="center"/>
      <protection/>
    </xf>
    <xf numFmtId="10" fontId="57" fillId="6" borderId="0" xfId="0" applyNumberFormat="1" applyFont="1" applyFill="1" applyBorder="1" applyAlignment="1" applyProtection="1">
      <alignment horizontal="right" vertical="center"/>
      <protection/>
    </xf>
    <xf numFmtId="164" fontId="48" fillId="6" borderId="0" xfId="0" applyFont="1" applyFill="1" applyBorder="1" applyAlignment="1">
      <alignment horizontal="center" vertical="center"/>
    </xf>
    <xf numFmtId="164" fontId="49" fillId="6" borderId="0" xfId="0" applyFont="1" applyFill="1" applyBorder="1" applyAlignment="1">
      <alignment horizontal="center" vertical="center"/>
    </xf>
    <xf numFmtId="164" fontId="26" fillId="5" borderId="0" xfId="0" applyFont="1" applyFill="1" applyBorder="1" applyAlignment="1">
      <alignment horizontal="center" vertical="center"/>
    </xf>
    <xf numFmtId="10" fontId="53" fillId="5" borderId="0" xfId="0" applyNumberFormat="1" applyFont="1" applyFill="1" applyBorder="1" applyAlignment="1">
      <alignment vertical="center"/>
    </xf>
    <xf numFmtId="10" fontId="53" fillId="5" borderId="5" xfId="0" applyNumberFormat="1" applyFont="1" applyFill="1" applyBorder="1" applyAlignment="1">
      <alignment vertical="center"/>
    </xf>
    <xf numFmtId="10" fontId="53" fillId="6" borderId="0" xfId="0" applyNumberFormat="1" applyFont="1" applyFill="1" applyBorder="1" applyAlignment="1">
      <alignment vertical="center"/>
    </xf>
    <xf numFmtId="164" fontId="26" fillId="6" borderId="0" xfId="0" applyFont="1" applyFill="1" applyBorder="1" applyAlignment="1">
      <alignment horizontal="center" vertical="center"/>
    </xf>
    <xf numFmtId="164" fontId="25" fillId="5" borderId="0" xfId="0" applyFont="1" applyFill="1" applyBorder="1" applyAlignment="1">
      <alignment horizontal="center" vertical="center"/>
    </xf>
    <xf numFmtId="164" fontId="25" fillId="6" borderId="0" xfId="0" applyFont="1" applyFill="1" applyBorder="1" applyAlignment="1">
      <alignment horizontal="center" vertical="center"/>
    </xf>
    <xf numFmtId="164" fontId="20" fillId="4" borderId="13" xfId="0" applyFont="1" applyFill="1" applyBorder="1" applyAlignment="1">
      <alignment horizontal="center" vertical="center"/>
    </xf>
    <xf numFmtId="164" fontId="20" fillId="5" borderId="2" xfId="0" applyFont="1" applyFill="1" applyBorder="1" applyAlignment="1">
      <alignment horizontal="left" vertical="center"/>
    </xf>
    <xf numFmtId="167" fontId="32" fillId="5" borderId="0" xfId="0" applyNumberFormat="1" applyFont="1" applyFill="1" applyBorder="1" applyAlignment="1">
      <alignment horizontal="center" vertical="center"/>
    </xf>
    <xf numFmtId="168" fontId="32" fillId="5" borderId="0" xfId="0" applyNumberFormat="1" applyFont="1" applyFill="1" applyBorder="1" applyAlignment="1" applyProtection="1">
      <alignment horizontal="center" vertical="center"/>
      <protection/>
    </xf>
    <xf numFmtId="164" fontId="58" fillId="6" borderId="0" xfId="0" applyFont="1" applyFill="1" applyBorder="1" applyAlignment="1">
      <alignment horizontal="center" vertical="center"/>
    </xf>
    <xf numFmtId="164" fontId="20" fillId="5" borderId="2" xfId="0" applyFont="1" applyFill="1" applyBorder="1" applyAlignment="1">
      <alignment horizontal="right" vertical="center"/>
    </xf>
    <xf numFmtId="164" fontId="20" fillId="5" borderId="0" xfId="0" applyFont="1" applyFill="1" applyBorder="1" applyAlignment="1">
      <alignment horizontal="right" vertical="center"/>
    </xf>
    <xf numFmtId="167" fontId="12" fillId="4" borderId="14" xfId="0" applyNumberFormat="1" applyFont="1" applyFill="1" applyBorder="1" applyAlignment="1">
      <alignment horizontal="center" vertical="center"/>
    </xf>
    <xf numFmtId="168" fontId="29" fillId="4" borderId="14" xfId="0" applyNumberFormat="1" applyFont="1" applyFill="1" applyBorder="1" applyAlignment="1" applyProtection="1">
      <alignment horizontal="center" vertical="center"/>
      <protection/>
    </xf>
    <xf numFmtId="164" fontId="10" fillId="5" borderId="0" xfId="0" applyFont="1" applyFill="1" applyBorder="1" applyAlignment="1">
      <alignment vertical="center"/>
    </xf>
    <xf numFmtId="167" fontId="20" fillId="5" borderId="0" xfId="0" applyNumberFormat="1" applyFont="1" applyFill="1" applyBorder="1" applyAlignment="1">
      <alignment vertical="center"/>
    </xf>
    <xf numFmtId="168" fontId="53" fillId="5" borderId="0" xfId="0" applyNumberFormat="1" applyFont="1" applyFill="1" applyBorder="1" applyAlignment="1">
      <alignment horizontal="center" vertical="center"/>
    </xf>
    <xf numFmtId="164" fontId="10" fillId="5" borderId="5" xfId="0" applyFont="1" applyFill="1" applyBorder="1" applyAlignment="1">
      <alignment vertical="center"/>
    </xf>
    <xf numFmtId="164" fontId="10" fillId="6" borderId="5" xfId="0" applyFont="1" applyFill="1" applyBorder="1" applyAlignment="1">
      <alignment vertical="center"/>
    </xf>
    <xf numFmtId="167" fontId="20" fillId="4" borderId="14" xfId="0" applyNumberFormat="1" applyFont="1" applyFill="1" applyBorder="1" applyAlignment="1">
      <alignment horizontal="center" vertical="center"/>
    </xf>
    <xf numFmtId="164" fontId="20" fillId="5" borderId="15" xfId="0" applyFont="1" applyFill="1" applyBorder="1" applyAlignment="1">
      <alignment horizontal="left" vertical="center"/>
    </xf>
    <xf numFmtId="164" fontId="14" fillId="6" borderId="14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/>
    </xf>
    <xf numFmtId="164" fontId="22" fillId="5" borderId="0" xfId="0" applyFont="1" applyFill="1" applyBorder="1" applyAlignment="1">
      <alignment horizontal="right" vertical="center"/>
    </xf>
    <xf numFmtId="164" fontId="20" fillId="5" borderId="0" xfId="0" applyFont="1" applyFill="1" applyBorder="1" applyAlignment="1">
      <alignment horizontal="left" vertical="center"/>
    </xf>
    <xf numFmtId="167" fontId="20" fillId="5" borderId="0" xfId="0" applyNumberFormat="1" applyFont="1" applyFill="1" applyBorder="1" applyAlignment="1">
      <alignment horizontal="center" vertical="center"/>
    </xf>
    <xf numFmtId="164" fontId="14" fillId="6" borderId="0" xfId="0" applyFont="1" applyFill="1" applyBorder="1" applyAlignment="1">
      <alignment horizontal="center" vertical="center"/>
    </xf>
    <xf numFmtId="164" fontId="0" fillId="5" borderId="0" xfId="0" applyFill="1" applyBorder="1" applyAlignment="1">
      <alignment vertical="center"/>
    </xf>
    <xf numFmtId="164" fontId="10" fillId="6" borderId="0" xfId="0" applyFont="1" applyFill="1" applyBorder="1" applyAlignment="1">
      <alignment vertical="center"/>
    </xf>
    <xf numFmtId="164" fontId="20" fillId="5" borderId="3" xfId="0" applyFont="1" applyFill="1" applyBorder="1" applyAlignment="1">
      <alignment vertical="center"/>
    </xf>
    <xf numFmtId="164" fontId="20" fillId="5" borderId="4" xfId="0" applyFont="1" applyFill="1" applyBorder="1" applyAlignment="1">
      <alignment vertical="center"/>
    </xf>
    <xf numFmtId="164" fontId="20" fillId="5" borderId="16" xfId="0" applyFont="1" applyFill="1" applyBorder="1" applyAlignment="1">
      <alignment vertical="center"/>
    </xf>
    <xf numFmtId="164" fontId="20" fillId="6" borderId="4" xfId="0" applyFont="1" applyFill="1" applyBorder="1" applyAlignment="1">
      <alignment vertical="center"/>
    </xf>
    <xf numFmtId="164" fontId="20" fillId="6" borderId="16" xfId="0" applyFont="1" applyFill="1" applyBorder="1" applyAlignment="1">
      <alignment vertical="center"/>
    </xf>
    <xf numFmtId="164" fontId="20" fillId="0" borderId="0" xfId="0" applyFont="1" applyBorder="1" applyAlignment="1">
      <alignment/>
    </xf>
    <xf numFmtId="164" fontId="20" fillId="0" borderId="0" xfId="0" applyFont="1" applyAlignment="1">
      <alignment horizontal="center"/>
    </xf>
    <xf numFmtId="164" fontId="18" fillId="0" borderId="0" xfId="0" applyFont="1" applyAlignment="1">
      <alignment vertical="top"/>
    </xf>
    <xf numFmtId="164" fontId="18" fillId="0" borderId="0" xfId="0" applyFont="1" applyAlignment="1">
      <alignment horizontal="left" vertical="top"/>
    </xf>
    <xf numFmtId="164" fontId="59" fillId="2" borderId="1" xfId="0" applyFont="1" applyFill="1" applyBorder="1" applyAlignment="1">
      <alignment horizontal="center" vertical="center"/>
    </xf>
    <xf numFmtId="164" fontId="59" fillId="2" borderId="8" xfId="0" applyFont="1" applyFill="1" applyBorder="1" applyAlignment="1">
      <alignment horizontal="center" vertical="center"/>
    </xf>
    <xf numFmtId="164" fontId="60" fillId="2" borderId="2" xfId="0" applyFont="1" applyFill="1" applyBorder="1" applyAlignment="1">
      <alignment horizontal="left" vertical="center" indent="2"/>
    </xf>
    <xf numFmtId="164" fontId="59" fillId="2" borderId="0" xfId="0" applyFont="1" applyFill="1" applyBorder="1" applyAlignment="1">
      <alignment horizontal="center" vertical="center"/>
    </xf>
    <xf numFmtId="164" fontId="59" fillId="2" borderId="5" xfId="0" applyFont="1" applyFill="1" applyBorder="1" applyAlignment="1">
      <alignment horizontal="center" vertical="center"/>
    </xf>
    <xf numFmtId="164" fontId="39" fillId="3" borderId="17" xfId="0" applyFont="1" applyFill="1" applyBorder="1" applyAlignment="1">
      <alignment horizontal="center" vertical="center" wrapText="1"/>
    </xf>
    <xf numFmtId="164" fontId="26" fillId="3" borderId="0" xfId="0" applyFont="1" applyFill="1" applyBorder="1" applyAlignment="1">
      <alignment horizontal="center" vertical="center"/>
    </xf>
    <xf numFmtId="164" fontId="45" fillId="7" borderId="2" xfId="0" applyFont="1" applyFill="1" applyBorder="1" applyAlignment="1">
      <alignment horizontal="center" vertical="center" wrapText="1"/>
    </xf>
    <xf numFmtId="164" fontId="45" fillId="7" borderId="0" xfId="0" applyFont="1" applyFill="1" applyBorder="1" applyAlignment="1">
      <alignment horizontal="center" vertical="center" wrapText="1"/>
    </xf>
    <xf numFmtId="164" fontId="45" fillId="7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vertical="center"/>
    </xf>
    <xf numFmtId="164" fontId="64" fillId="2" borderId="1" xfId="0" applyFont="1" applyFill="1" applyBorder="1" applyAlignment="1">
      <alignment vertical="center" wrapText="1"/>
    </xf>
    <xf numFmtId="164" fontId="64" fillId="2" borderId="8" xfId="0" applyFont="1" applyFill="1" applyBorder="1" applyAlignment="1">
      <alignment vertical="center" wrapText="1"/>
    </xf>
    <xf numFmtId="164" fontId="64" fillId="2" borderId="0" xfId="0" applyFont="1" applyFill="1" applyBorder="1" applyAlignment="1">
      <alignment vertical="center" wrapText="1"/>
    </xf>
    <xf numFmtId="164" fontId="64" fillId="2" borderId="5" xfId="0" applyFont="1" applyFill="1" applyBorder="1" applyAlignment="1">
      <alignment vertical="center" wrapText="1"/>
    </xf>
    <xf numFmtId="164" fontId="64" fillId="2" borderId="4" xfId="0" applyFont="1" applyFill="1" applyBorder="1" applyAlignment="1">
      <alignment horizontal="center" vertical="center" wrapText="1"/>
    </xf>
    <xf numFmtId="164" fontId="64" fillId="2" borderId="16" xfId="0" applyFont="1" applyFill="1" applyBorder="1" applyAlignment="1">
      <alignment horizontal="center" vertical="center" wrapText="1"/>
    </xf>
    <xf numFmtId="164" fontId="1" fillId="8" borderId="0" xfId="28" applyFont="1" applyFill="1" applyBorder="1" applyAlignment="1">
      <alignment horizontal="left" vertical="center"/>
      <protection/>
    </xf>
    <xf numFmtId="164" fontId="4" fillId="8" borderId="0" xfId="28" applyFont="1" applyFill="1" applyBorder="1" applyAlignment="1">
      <alignment horizontal="left" vertical="center"/>
      <protection/>
    </xf>
    <xf numFmtId="164" fontId="4" fillId="4" borderId="0" xfId="0" applyFont="1" applyFill="1" applyBorder="1" applyAlignment="1">
      <alignment horizontal="left" vertical="center"/>
    </xf>
    <xf numFmtId="164" fontId="4" fillId="9" borderId="0" xfId="0" applyFont="1" applyFill="1" applyBorder="1" applyAlignment="1">
      <alignment horizontal="left" vertical="center"/>
    </xf>
    <xf numFmtId="164" fontId="4" fillId="4" borderId="0" xfId="28" applyFont="1" applyFill="1" applyBorder="1" applyAlignment="1">
      <alignment horizontal="left" vertical="center"/>
      <protection/>
    </xf>
    <xf numFmtId="164" fontId="4" fillId="9" borderId="0" xfId="28" applyFont="1" applyFill="1" applyBorder="1" applyAlignment="1">
      <alignment horizontal="left" vertical="center"/>
      <protection/>
    </xf>
    <xf numFmtId="164" fontId="4" fillId="0" borderId="0" xfId="0" applyFont="1" applyFill="1" applyBorder="1" applyAlignment="1">
      <alignment horizontal="left" vertical="center"/>
    </xf>
    <xf numFmtId="164" fontId="4" fillId="0" borderId="0" xfId="28" applyFont="1" applyFill="1" applyBorder="1" applyAlignment="1">
      <alignment horizontal="left" vertical="center"/>
      <protection/>
    </xf>
    <xf numFmtId="164" fontId="60" fillId="2" borderId="7" xfId="0" applyFont="1" applyFill="1" applyBorder="1" applyAlignment="1">
      <alignment horizontal="left" vertical="center" indent="2"/>
    </xf>
    <xf numFmtId="164" fontId="12" fillId="2" borderId="2" xfId="0" applyFont="1" applyFill="1" applyBorder="1" applyAlignment="1">
      <alignment horizontal="left" vertical="center" indent="2"/>
    </xf>
    <xf numFmtId="164" fontId="12" fillId="3" borderId="18" xfId="0" applyFont="1" applyFill="1" applyBorder="1" applyAlignment="1">
      <alignment horizontal="center" vertical="center"/>
    </xf>
    <xf numFmtId="164" fontId="40" fillId="10" borderId="19" xfId="0" applyFont="1" applyFill="1" applyBorder="1" applyAlignment="1">
      <alignment horizontal="center" vertical="center" wrapText="1"/>
    </xf>
    <xf numFmtId="164" fontId="28" fillId="11" borderId="19" xfId="0" applyFont="1" applyFill="1" applyBorder="1" applyAlignment="1">
      <alignment horizontal="center" vertical="center" wrapText="1"/>
    </xf>
    <xf numFmtId="164" fontId="40" fillId="10" borderId="19" xfId="0" applyFont="1" applyFill="1" applyBorder="1" applyAlignment="1" quotePrefix="1">
      <alignment horizontal="center" vertical="center" wrapText="1"/>
    </xf>
    <xf numFmtId="164" fontId="45" fillId="7" borderId="3" xfId="0" applyFont="1" applyFill="1" applyBorder="1" applyAlignment="1">
      <alignment horizontal="center" vertical="center" wrapText="1"/>
    </xf>
    <xf numFmtId="164" fontId="45" fillId="7" borderId="4" xfId="0" applyFont="1" applyFill="1" applyBorder="1" applyAlignment="1">
      <alignment horizontal="center" vertical="center" wrapText="1"/>
    </xf>
    <xf numFmtId="164" fontId="45" fillId="7" borderId="16" xfId="0" applyFont="1" applyFill="1" applyBorder="1" applyAlignment="1">
      <alignment horizontal="center" vertical="center" wrapText="1"/>
    </xf>
    <xf numFmtId="164" fontId="70" fillId="3" borderId="0" xfId="0" applyFont="1" applyFill="1" applyBorder="1" applyAlignment="1">
      <alignment horizontal="center" vertical="center"/>
    </xf>
    <xf numFmtId="167" fontId="30" fillId="4" borderId="10" xfId="0" applyNumberFormat="1" applyFont="1" applyFill="1" applyBorder="1" applyAlignment="1">
      <alignment horizontal="center" vertical="center"/>
    </xf>
    <xf numFmtId="168" fontId="30" fillId="4" borderId="20" xfId="0" applyNumberFormat="1" applyFont="1" applyFill="1" applyBorder="1" applyAlignment="1" applyProtection="1">
      <alignment horizontal="center" vertical="center"/>
      <protection/>
    </xf>
    <xf numFmtId="167" fontId="30" fillId="4" borderId="12" xfId="0" applyNumberFormat="1" applyFont="1" applyFill="1" applyBorder="1" applyAlignment="1">
      <alignment horizontal="center" vertical="center"/>
    </xf>
    <xf numFmtId="168" fontId="30" fillId="4" borderId="21" xfId="0" applyNumberFormat="1" applyFont="1" applyFill="1" applyBorder="1" applyAlignment="1" applyProtection="1">
      <alignment horizontal="center" vertical="center"/>
      <protection/>
    </xf>
    <xf numFmtId="167" fontId="66" fillId="4" borderId="12" xfId="0" applyNumberFormat="1" applyFont="1" applyFill="1" applyBorder="1" applyAlignment="1">
      <alignment horizontal="center" vertical="center"/>
    </xf>
    <xf numFmtId="164" fontId="54" fillId="6" borderId="0" xfId="0" applyFont="1" applyFill="1" applyBorder="1" applyAlignment="1">
      <alignment horizontal="center" vertical="center"/>
    </xf>
    <xf numFmtId="164" fontId="23" fillId="5" borderId="0" xfId="0" applyFont="1" applyFill="1" applyBorder="1" applyAlignment="1">
      <alignment/>
    </xf>
    <xf numFmtId="167" fontId="56" fillId="4" borderId="12" xfId="0" applyNumberFormat="1" applyFont="1" applyFill="1" applyBorder="1" applyAlignment="1">
      <alignment horizontal="center" vertical="center"/>
    </xf>
    <xf numFmtId="168" fontId="56" fillId="4" borderId="21" xfId="0" applyNumberFormat="1" applyFont="1" applyFill="1" applyBorder="1" applyAlignment="1" applyProtection="1">
      <alignment horizontal="center" vertical="center"/>
      <protection/>
    </xf>
    <xf numFmtId="167" fontId="55" fillId="4" borderId="12" xfId="0" applyNumberFormat="1" applyFont="1" applyFill="1" applyBorder="1" applyAlignment="1">
      <alignment horizontal="center" vertical="center"/>
    </xf>
    <xf numFmtId="168" fontId="55" fillId="4" borderId="21" xfId="0" applyNumberFormat="1" applyFont="1" applyFill="1" applyBorder="1" applyAlignment="1" applyProtection="1">
      <alignment horizontal="center" vertical="center"/>
      <protection/>
    </xf>
    <xf numFmtId="164" fontId="24" fillId="5" borderId="0" xfId="0" applyFont="1" applyFill="1" applyBorder="1" applyAlignment="1">
      <alignment horizontal="center" vertical="center"/>
    </xf>
    <xf numFmtId="164" fontId="24" fillId="5" borderId="0" xfId="0" applyFont="1" applyFill="1" applyBorder="1" applyAlignment="1">
      <alignment/>
    </xf>
    <xf numFmtId="167" fontId="71" fillId="4" borderId="12" xfId="0" applyNumberFormat="1" applyFont="1" applyFill="1" applyBorder="1" applyAlignment="1">
      <alignment horizontal="center" vertical="center"/>
    </xf>
    <xf numFmtId="168" fontId="71" fillId="4" borderId="21" xfId="0" applyNumberFormat="1" applyFont="1" applyFill="1" applyBorder="1" applyAlignment="1" applyProtection="1">
      <alignment horizontal="center" vertical="center"/>
      <protection/>
    </xf>
    <xf numFmtId="164" fontId="24" fillId="6" borderId="0" xfId="0" applyFont="1" applyFill="1" applyBorder="1" applyAlignment="1">
      <alignment horizontal="center" vertical="center"/>
    </xf>
    <xf numFmtId="167" fontId="29" fillId="4" borderId="12" xfId="0" applyNumberFormat="1" applyFont="1" applyFill="1" applyBorder="1" applyAlignment="1">
      <alignment horizontal="center" vertical="center"/>
    </xf>
    <xf numFmtId="168" fontId="29" fillId="4" borderId="21" xfId="0" applyNumberFormat="1" applyFont="1" applyFill="1" applyBorder="1" applyAlignment="1" applyProtection="1">
      <alignment horizontal="center" vertical="center"/>
      <protection/>
    </xf>
    <xf numFmtId="167" fontId="67" fillId="4" borderId="12" xfId="0" applyNumberFormat="1" applyFont="1" applyFill="1" applyBorder="1" applyAlignment="1">
      <alignment horizontal="center" vertical="center"/>
    </xf>
    <xf numFmtId="168" fontId="33" fillId="4" borderId="21" xfId="0" applyNumberFormat="1" applyFont="1" applyFill="1" applyBorder="1" applyAlignment="1" applyProtection="1">
      <alignment horizontal="center" vertical="center"/>
      <protection/>
    </xf>
    <xf numFmtId="164" fontId="72" fillId="5" borderId="0" xfId="0" applyFont="1" applyFill="1" applyBorder="1" applyAlignment="1">
      <alignment horizontal="center" vertical="center"/>
    </xf>
    <xf numFmtId="164" fontId="72" fillId="5" borderId="0" xfId="0" applyFont="1" applyFill="1" applyBorder="1" applyAlignment="1">
      <alignment/>
    </xf>
    <xf numFmtId="167" fontId="13" fillId="4" borderId="12" xfId="0" applyNumberFormat="1" applyFont="1" applyFill="1" applyBorder="1" applyAlignment="1">
      <alignment horizontal="center" vertical="center"/>
    </xf>
    <xf numFmtId="168" fontId="13" fillId="4" borderId="21" xfId="0" applyNumberFormat="1" applyFont="1" applyFill="1" applyBorder="1" applyAlignment="1" applyProtection="1">
      <alignment horizontal="center" vertical="center"/>
      <protection/>
    </xf>
    <xf numFmtId="167" fontId="31" fillId="4" borderId="12" xfId="0" applyNumberFormat="1" applyFont="1" applyFill="1" applyBorder="1" applyAlignment="1">
      <alignment horizontal="center" vertical="center"/>
    </xf>
    <xf numFmtId="168" fontId="31" fillId="4" borderId="21" xfId="0" applyNumberFormat="1" applyFont="1" applyFill="1" applyBorder="1" applyAlignment="1" applyProtection="1">
      <alignment horizontal="center" vertical="center"/>
      <protection/>
    </xf>
    <xf numFmtId="167" fontId="29" fillId="4" borderId="13" xfId="0" applyNumberFormat="1" applyFont="1" applyFill="1" applyBorder="1" applyAlignment="1">
      <alignment horizontal="center" vertical="center"/>
    </xf>
    <xf numFmtId="168" fontId="29" fillId="4" borderId="22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 quotePrefix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17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Font="1" applyFill="1" applyBorder="1" applyAlignment="1">
      <alignment horizontal="right" vertical="center"/>
    </xf>
    <xf numFmtId="164" fontId="80" fillId="3" borderId="23" xfId="0" applyFont="1" applyFill="1" applyBorder="1" applyAlignment="1">
      <alignment horizontal="center" vertical="center"/>
    </xf>
    <xf numFmtId="164" fontId="64" fillId="0" borderId="0" xfId="0" applyFont="1" applyFill="1" applyBorder="1" applyAlignment="1">
      <alignment vertical="center" wrapText="1"/>
    </xf>
    <xf numFmtId="164" fontId="64" fillId="2" borderId="2" xfId="0" applyFont="1" applyFill="1" applyBorder="1" applyAlignment="1">
      <alignment vertical="center"/>
    </xf>
    <xf numFmtId="164" fontId="64" fillId="0" borderId="0" xfId="0" applyFont="1" applyFill="1" applyBorder="1" applyAlignment="1">
      <alignment horizontal="center" vertical="center" wrapText="1"/>
    </xf>
    <xf numFmtId="164" fontId="75" fillId="0" borderId="0" xfId="0" applyFont="1" applyBorder="1" applyAlignment="1">
      <alignment vertical="center"/>
    </xf>
    <xf numFmtId="164" fontId="75" fillId="0" borderId="0" xfId="0" applyFont="1" applyFill="1" applyBorder="1" applyAlignment="1">
      <alignment horizontal="center" vertical="center" wrapText="1"/>
    </xf>
    <xf numFmtId="164" fontId="75" fillId="0" borderId="0" xfId="0" applyFont="1" applyAlignment="1">
      <alignment horizontal="right" vertical="center"/>
    </xf>
    <xf numFmtId="164" fontId="75" fillId="0" borderId="0" xfId="0" applyFont="1" applyAlignment="1">
      <alignment vertical="center"/>
    </xf>
    <xf numFmtId="164" fontId="75" fillId="0" borderId="0" xfId="0" applyFont="1" applyFill="1" applyBorder="1" applyAlignment="1">
      <alignment horizontal="center" vertical="center"/>
    </xf>
    <xf numFmtId="164" fontId="85" fillId="0" borderId="0" xfId="0" applyFont="1" applyFill="1" applyBorder="1" applyAlignment="1">
      <alignment horizontal="center" vertical="center" wrapText="1"/>
    </xf>
    <xf numFmtId="164" fontId="83" fillId="0" borderId="0" xfId="0" applyFont="1" applyFill="1" applyBorder="1" applyAlignment="1">
      <alignment vertical="center"/>
    </xf>
    <xf numFmtId="164" fontId="83" fillId="10" borderId="0" xfId="0" applyFont="1" applyFill="1" applyBorder="1" applyAlignment="1">
      <alignment vertical="center"/>
    </xf>
    <xf numFmtId="164" fontId="83" fillId="10" borderId="5" xfId="0" applyFont="1" applyFill="1" applyBorder="1" applyAlignment="1">
      <alignment vertical="center"/>
    </xf>
    <xf numFmtId="164" fontId="83" fillId="0" borderId="0" xfId="0" applyFont="1" applyFill="1" applyBorder="1" applyAlignment="1">
      <alignment horizontal="center" vertical="center"/>
    </xf>
    <xf numFmtId="200" fontId="75" fillId="0" borderId="0" xfId="0" applyNumberFormat="1" applyFont="1" applyAlignment="1">
      <alignment vertical="center"/>
    </xf>
    <xf numFmtId="172" fontId="75" fillId="0" borderId="0" xfId="0" applyNumberFormat="1" applyFont="1" applyAlignment="1">
      <alignment vertical="center"/>
    </xf>
    <xf numFmtId="164" fontId="83" fillId="10" borderId="4" xfId="0" applyFont="1" applyFill="1" applyBorder="1" applyAlignment="1">
      <alignment vertical="center"/>
    </xf>
    <xf numFmtId="164" fontId="83" fillId="10" borderId="16" xfId="0" applyFont="1" applyFill="1" applyBorder="1" applyAlignment="1">
      <alignment vertical="center"/>
    </xf>
    <xf numFmtId="164" fontId="84" fillId="0" borderId="0" xfId="0" applyFont="1" applyFill="1" applyBorder="1" applyAlignment="1">
      <alignment horizontal="right" vertical="center"/>
    </xf>
    <xf numFmtId="164" fontId="12" fillId="0" borderId="0" xfId="0" applyFont="1" applyBorder="1" applyAlignment="1">
      <alignment vertical="center"/>
    </xf>
    <xf numFmtId="164" fontId="88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12" fillId="3" borderId="0" xfId="0" applyFont="1" applyFill="1" applyBorder="1" applyAlignment="1">
      <alignment horizontal="center" vertical="center"/>
    </xf>
    <xf numFmtId="164" fontId="12" fillId="3" borderId="5" xfId="0" applyFont="1" applyFill="1" applyBorder="1" applyAlignment="1">
      <alignment horizontal="center" vertical="center"/>
    </xf>
    <xf numFmtId="164" fontId="12" fillId="0" borderId="0" xfId="0" applyFont="1" applyFill="1" applyBorder="1" applyAlignment="1">
      <alignment horizontal="center" vertical="center"/>
    </xf>
    <xf numFmtId="164" fontId="12" fillId="0" borderId="0" xfId="0" applyFont="1" applyAlignment="1">
      <alignment horizontal="right" vertical="center"/>
    </xf>
    <xf numFmtId="164" fontId="12" fillId="0" borderId="0" xfId="0" applyFont="1" applyAlignment="1">
      <alignment vertical="center"/>
    </xf>
    <xf numFmtId="164" fontId="28" fillId="0" borderId="0" xfId="0" applyFont="1" applyBorder="1" applyAlignment="1">
      <alignment vertical="center"/>
    </xf>
    <xf numFmtId="164" fontId="12" fillId="3" borderId="2" xfId="0" applyFont="1" applyFill="1" applyBorder="1" applyAlignment="1">
      <alignment vertical="center"/>
    </xf>
    <xf numFmtId="172" fontId="39" fillId="3" borderId="0" xfId="0" applyNumberFormat="1" applyFont="1" applyFill="1" applyBorder="1" applyAlignment="1">
      <alignment horizontal="center" vertical="center"/>
    </xf>
    <xf numFmtId="172" fontId="40" fillId="3" borderId="0" xfId="0" applyNumberFormat="1" applyFont="1" applyFill="1" applyBorder="1" applyAlignment="1">
      <alignment horizontal="center" vertical="center"/>
    </xf>
    <xf numFmtId="172" fontId="40" fillId="3" borderId="5" xfId="0" applyNumberFormat="1" applyFont="1" applyFill="1" applyBorder="1" applyAlignment="1">
      <alignment horizontal="center" vertical="center"/>
    </xf>
    <xf numFmtId="172" fontId="28" fillId="0" borderId="0" xfId="0" applyNumberFormat="1" applyFont="1" applyFill="1" applyBorder="1" applyAlignment="1">
      <alignment vertical="center"/>
    </xf>
    <xf numFmtId="164" fontId="40" fillId="0" borderId="0" xfId="0" applyFont="1" applyFill="1" applyBorder="1" applyAlignment="1">
      <alignment horizontal="center" vertical="center"/>
    </xf>
    <xf numFmtId="164" fontId="12" fillId="2" borderId="7" xfId="0" applyFont="1" applyFill="1" applyBorder="1" applyAlignment="1">
      <alignment vertical="center"/>
    </xf>
    <xf numFmtId="164" fontId="89" fillId="2" borderId="1" xfId="0" applyFont="1" applyFill="1" applyBorder="1" applyAlignment="1">
      <alignment horizontal="left" vertical="center"/>
    </xf>
    <xf numFmtId="164" fontId="89" fillId="2" borderId="1" xfId="0" applyFont="1" applyFill="1" applyBorder="1" applyAlignment="1">
      <alignment horizontal="center" vertical="center"/>
    </xf>
    <xf numFmtId="164" fontId="90" fillId="2" borderId="1" xfId="0" applyFont="1" applyFill="1" applyBorder="1" applyAlignment="1">
      <alignment horizontal="center" vertical="center"/>
    </xf>
    <xf numFmtId="164" fontId="90" fillId="2" borderId="8" xfId="0" applyFont="1" applyFill="1" applyBorder="1" applyAlignment="1">
      <alignment horizontal="center" vertical="center"/>
    </xf>
    <xf numFmtId="164" fontId="75" fillId="2" borderId="2" xfId="0" applyFont="1" applyFill="1" applyBorder="1" applyAlignment="1">
      <alignment vertical="center"/>
    </xf>
    <xf numFmtId="164" fontId="91" fillId="2" borderId="0" xfId="0" applyFont="1" applyFill="1" applyBorder="1" applyAlignment="1">
      <alignment vertical="center"/>
    </xf>
    <xf numFmtId="164" fontId="91" fillId="2" borderId="5" xfId="0" applyFont="1" applyFill="1" applyBorder="1" applyAlignment="1">
      <alignment vertical="center"/>
    </xf>
    <xf numFmtId="164" fontId="28" fillId="2" borderId="2" xfId="0" applyFont="1" applyFill="1" applyBorder="1" applyAlignment="1">
      <alignment vertical="center"/>
    </xf>
    <xf numFmtId="164" fontId="62" fillId="6" borderId="24" xfId="0" applyFont="1" applyFill="1" applyBorder="1" applyAlignment="1">
      <alignment horizontal="center" vertical="center"/>
    </xf>
    <xf numFmtId="164" fontId="62" fillId="6" borderId="25" xfId="0" applyFont="1" applyFill="1" applyBorder="1" applyAlignment="1">
      <alignment horizontal="center" vertical="center"/>
    </xf>
    <xf numFmtId="164" fontId="28" fillId="5" borderId="26" xfId="0" applyFont="1" applyFill="1" applyBorder="1" applyAlignment="1">
      <alignment vertical="center"/>
    </xf>
    <xf numFmtId="164" fontId="28" fillId="5" borderId="27" xfId="0" applyFont="1" applyFill="1" applyBorder="1" applyAlignment="1">
      <alignment horizontal="center" vertical="center"/>
    </xf>
    <xf numFmtId="164" fontId="28" fillId="5" borderId="8" xfId="0" applyFont="1" applyFill="1" applyBorder="1" applyAlignment="1">
      <alignment horizontal="center" vertical="center"/>
    </xf>
    <xf numFmtId="164" fontId="92" fillId="2" borderId="0" xfId="0" applyFont="1" applyFill="1" applyBorder="1" applyAlignment="1">
      <alignment vertical="center"/>
    </xf>
    <xf numFmtId="164" fontId="92" fillId="2" borderId="5" xfId="0" applyFont="1" applyFill="1" applyBorder="1" applyAlignment="1">
      <alignment vertical="center"/>
    </xf>
    <xf numFmtId="164" fontId="28" fillId="0" borderId="0" xfId="0" applyFont="1" applyAlignment="1">
      <alignment vertical="center"/>
    </xf>
    <xf numFmtId="164" fontId="93" fillId="8" borderId="28" xfId="0" applyFont="1" applyFill="1" applyBorder="1" applyAlignment="1">
      <alignment horizontal="center" vertical="center"/>
    </xf>
    <xf numFmtId="167" fontId="93" fillId="8" borderId="29" xfId="0" applyNumberFormat="1" applyFont="1" applyFill="1" applyBorder="1" applyAlignment="1">
      <alignment horizontal="center" vertical="center"/>
    </xf>
    <xf numFmtId="168" fontId="93" fillId="8" borderId="30" xfId="0" applyNumberFormat="1" applyFont="1" applyFill="1" applyBorder="1" applyAlignment="1" applyProtection="1">
      <alignment horizontal="center" vertical="center"/>
      <protection/>
    </xf>
    <xf numFmtId="164" fontId="93" fillId="8" borderId="31" xfId="0" applyFont="1" applyFill="1" applyBorder="1" applyAlignment="1">
      <alignment horizontal="center" vertical="center"/>
    </xf>
    <xf numFmtId="164" fontId="93" fillId="8" borderId="30" xfId="0" applyFont="1" applyFill="1" applyBorder="1" applyAlignment="1">
      <alignment horizontal="center" vertical="center"/>
    </xf>
    <xf numFmtId="164" fontId="95" fillId="5" borderId="32" xfId="0" applyFont="1" applyFill="1" applyBorder="1" applyAlignment="1">
      <alignment horizontal="center" vertical="center"/>
    </xf>
    <xf numFmtId="167" fontId="95" fillId="5" borderId="33" xfId="0" applyNumberFormat="1" applyFont="1" applyFill="1" applyBorder="1" applyAlignment="1">
      <alignment horizontal="center" vertical="center"/>
    </xf>
    <xf numFmtId="168" fontId="95" fillId="5" borderId="34" xfId="0" applyNumberFormat="1" applyFont="1" applyFill="1" applyBorder="1" applyAlignment="1" applyProtection="1">
      <alignment horizontal="center" vertical="center"/>
      <protection/>
    </xf>
    <xf numFmtId="164" fontId="64" fillId="5" borderId="32" xfId="0" applyFont="1" applyFill="1" applyBorder="1" applyAlignment="1">
      <alignment horizontal="center" vertical="center"/>
    </xf>
    <xf numFmtId="164" fontId="64" fillId="5" borderId="14" xfId="0" applyFont="1" applyFill="1" applyBorder="1" applyAlignment="1">
      <alignment horizontal="center" vertical="center"/>
    </xf>
    <xf numFmtId="164" fontId="64" fillId="5" borderId="34" xfId="0" applyFont="1" applyFill="1" applyBorder="1" applyAlignment="1">
      <alignment horizontal="center" vertical="center"/>
    </xf>
    <xf numFmtId="164" fontId="94" fillId="12" borderId="32" xfId="0" applyFont="1" applyFill="1" applyBorder="1" applyAlignment="1">
      <alignment horizontal="center" vertical="center"/>
    </xf>
    <xf numFmtId="167" fontId="94" fillId="12" borderId="33" xfId="0" applyNumberFormat="1" applyFont="1" applyFill="1" applyBorder="1" applyAlignment="1">
      <alignment horizontal="center" vertical="center"/>
    </xf>
    <xf numFmtId="168" fontId="94" fillId="12" borderId="34" xfId="0" applyNumberFormat="1" applyFont="1" applyFill="1" applyBorder="1" applyAlignment="1" applyProtection="1">
      <alignment horizontal="center" vertical="center"/>
      <protection/>
    </xf>
    <xf numFmtId="164" fontId="94" fillId="12" borderId="14" xfId="0" applyFont="1" applyFill="1" applyBorder="1" applyAlignment="1">
      <alignment horizontal="center" vertical="center"/>
    </xf>
    <xf numFmtId="164" fontId="94" fillId="12" borderId="34" xfId="0" applyFont="1" applyFill="1" applyBorder="1" applyAlignment="1">
      <alignment horizontal="center" vertical="center"/>
    </xf>
    <xf numFmtId="164" fontId="94" fillId="13" borderId="32" xfId="0" applyFont="1" applyFill="1" applyBorder="1" applyAlignment="1">
      <alignment horizontal="center" vertical="center"/>
    </xf>
    <xf numFmtId="167" fontId="94" fillId="13" borderId="33" xfId="0" applyNumberFormat="1" applyFont="1" applyFill="1" applyBorder="1" applyAlignment="1">
      <alignment horizontal="center" vertical="center"/>
    </xf>
    <xf numFmtId="168" fontId="94" fillId="13" borderId="34" xfId="0" applyNumberFormat="1" applyFont="1" applyFill="1" applyBorder="1" applyAlignment="1" applyProtection="1">
      <alignment horizontal="center" vertical="center"/>
      <protection/>
    </xf>
    <xf numFmtId="164" fontId="94" fillId="13" borderId="14" xfId="0" applyFont="1" applyFill="1" applyBorder="1" applyAlignment="1">
      <alignment horizontal="center" vertical="center"/>
    </xf>
    <xf numFmtId="164" fontId="94" fillId="13" borderId="34" xfId="0" applyFont="1" applyFill="1" applyBorder="1" applyAlignment="1">
      <alignment horizontal="center" vertical="center"/>
    </xf>
    <xf numFmtId="164" fontId="94" fillId="14" borderId="32" xfId="0" applyFont="1" applyFill="1" applyBorder="1" applyAlignment="1">
      <alignment horizontal="center" vertical="center"/>
    </xf>
    <xf numFmtId="167" fontId="94" fillId="14" borderId="33" xfId="0" applyNumberFormat="1" applyFont="1" applyFill="1" applyBorder="1" applyAlignment="1">
      <alignment horizontal="center" vertical="center"/>
    </xf>
    <xf numFmtId="168" fontId="94" fillId="14" borderId="34" xfId="0" applyNumberFormat="1" applyFont="1" applyFill="1" applyBorder="1" applyAlignment="1" applyProtection="1">
      <alignment horizontal="center" vertical="center"/>
      <protection/>
    </xf>
    <xf numFmtId="164" fontId="94" fillId="14" borderId="14" xfId="0" applyFont="1" applyFill="1" applyBorder="1" applyAlignment="1">
      <alignment horizontal="center" vertical="center"/>
    </xf>
    <xf numFmtId="164" fontId="94" fillId="14" borderId="34" xfId="0" applyFont="1" applyFill="1" applyBorder="1" applyAlignment="1">
      <alignment horizontal="center" vertical="center"/>
    </xf>
    <xf numFmtId="164" fontId="94" fillId="15" borderId="32" xfId="0" applyFont="1" applyFill="1" applyBorder="1" applyAlignment="1">
      <alignment horizontal="center" vertical="center"/>
    </xf>
    <xf numFmtId="167" fontId="94" fillId="15" borderId="33" xfId="0" applyNumberFormat="1" applyFont="1" applyFill="1" applyBorder="1" applyAlignment="1">
      <alignment horizontal="center" vertical="center"/>
    </xf>
    <xf numFmtId="168" fontId="94" fillId="15" borderId="34" xfId="0" applyNumberFormat="1" applyFont="1" applyFill="1" applyBorder="1" applyAlignment="1" applyProtection="1">
      <alignment horizontal="center" vertical="center"/>
      <protection/>
    </xf>
    <xf numFmtId="164" fontId="94" fillId="15" borderId="14" xfId="0" applyFont="1" applyFill="1" applyBorder="1" applyAlignment="1">
      <alignment horizontal="center" vertical="center"/>
    </xf>
    <xf numFmtId="164" fontId="94" fillId="15" borderId="34" xfId="0" applyFont="1" applyFill="1" applyBorder="1" applyAlignment="1">
      <alignment horizontal="center" vertical="center"/>
    </xf>
    <xf numFmtId="164" fontId="64" fillId="16" borderId="32" xfId="0" applyFont="1" applyFill="1" applyBorder="1" applyAlignment="1">
      <alignment horizontal="center" vertical="center"/>
    </xf>
    <xf numFmtId="167" fontId="95" fillId="16" borderId="33" xfId="0" applyNumberFormat="1" applyFont="1" applyFill="1" applyBorder="1" applyAlignment="1">
      <alignment horizontal="center" vertical="center"/>
    </xf>
    <xf numFmtId="168" fontId="95" fillId="16" borderId="34" xfId="0" applyNumberFormat="1" applyFont="1" applyFill="1" applyBorder="1" applyAlignment="1" applyProtection="1">
      <alignment horizontal="center" vertical="center"/>
      <protection/>
    </xf>
    <xf numFmtId="164" fontId="64" fillId="16" borderId="14" xfId="0" applyFont="1" applyFill="1" applyBorder="1" applyAlignment="1">
      <alignment horizontal="center" vertical="center"/>
    </xf>
    <xf numFmtId="164" fontId="64" fillId="16" borderId="34" xfId="0" applyFont="1" applyFill="1" applyBorder="1" applyAlignment="1">
      <alignment horizontal="center" vertical="center"/>
    </xf>
    <xf numFmtId="164" fontId="94" fillId="17" borderId="32" xfId="0" applyFont="1" applyFill="1" applyBorder="1" applyAlignment="1">
      <alignment horizontal="center" vertical="center"/>
    </xf>
    <xf numFmtId="167" fontId="94" fillId="17" borderId="33" xfId="0" applyNumberFormat="1" applyFont="1" applyFill="1" applyBorder="1" applyAlignment="1">
      <alignment horizontal="center" vertical="center"/>
    </xf>
    <xf numFmtId="168" fontId="94" fillId="17" borderId="34" xfId="0" applyNumberFormat="1" applyFont="1" applyFill="1" applyBorder="1" applyAlignment="1" applyProtection="1">
      <alignment horizontal="center" vertical="center"/>
      <protection/>
    </xf>
    <xf numFmtId="164" fontId="94" fillId="17" borderId="14" xfId="0" applyFont="1" applyFill="1" applyBorder="1" applyAlignment="1">
      <alignment horizontal="center" vertical="center"/>
    </xf>
    <xf numFmtId="164" fontId="94" fillId="17" borderId="34" xfId="0" applyFont="1" applyFill="1" applyBorder="1" applyAlignment="1">
      <alignment horizontal="center" vertical="center"/>
    </xf>
    <xf numFmtId="164" fontId="94" fillId="18" borderId="32" xfId="0" applyFont="1" applyFill="1" applyBorder="1" applyAlignment="1">
      <alignment horizontal="center" vertical="center"/>
    </xf>
    <xf numFmtId="167" fontId="94" fillId="18" borderId="33" xfId="0" applyNumberFormat="1" applyFont="1" applyFill="1" applyBorder="1" applyAlignment="1">
      <alignment horizontal="center" vertical="center"/>
    </xf>
    <xf numFmtId="168" fontId="94" fillId="18" borderId="34" xfId="0" applyNumberFormat="1" applyFont="1" applyFill="1" applyBorder="1" applyAlignment="1" applyProtection="1">
      <alignment horizontal="center" vertical="center"/>
      <protection/>
    </xf>
    <xf numFmtId="164" fontId="94" fillId="18" borderId="14" xfId="0" applyFont="1" applyFill="1" applyBorder="1" applyAlignment="1">
      <alignment horizontal="center" vertical="center"/>
    </xf>
    <xf numFmtId="164" fontId="94" fillId="18" borderId="34" xfId="0" applyFont="1" applyFill="1" applyBorder="1" applyAlignment="1">
      <alignment horizontal="center" vertical="center"/>
    </xf>
    <xf numFmtId="164" fontId="94" fillId="19" borderId="32" xfId="0" applyFont="1" applyFill="1" applyBorder="1" applyAlignment="1">
      <alignment horizontal="center" vertical="center"/>
    </xf>
    <xf numFmtId="167" fontId="94" fillId="19" borderId="33" xfId="0" applyNumberFormat="1" applyFont="1" applyFill="1" applyBorder="1" applyAlignment="1">
      <alignment horizontal="center" vertical="center"/>
    </xf>
    <xf numFmtId="168" fontId="94" fillId="19" borderId="34" xfId="0" applyNumberFormat="1" applyFont="1" applyFill="1" applyBorder="1" applyAlignment="1" applyProtection="1">
      <alignment horizontal="center" vertical="center"/>
      <protection/>
    </xf>
    <xf numFmtId="164" fontId="94" fillId="19" borderId="14" xfId="0" applyFont="1" applyFill="1" applyBorder="1" applyAlignment="1">
      <alignment horizontal="center" vertical="center"/>
    </xf>
    <xf numFmtId="164" fontId="94" fillId="19" borderId="34" xfId="0" applyFont="1" applyFill="1" applyBorder="1" applyAlignment="1">
      <alignment horizontal="center" vertical="center"/>
    </xf>
    <xf numFmtId="164" fontId="33" fillId="2" borderId="5" xfId="0" applyFont="1" applyFill="1" applyBorder="1" applyAlignment="1">
      <alignment vertical="center"/>
    </xf>
    <xf numFmtId="164" fontId="28" fillId="9" borderId="31" xfId="0" applyFont="1" applyFill="1" applyBorder="1" applyAlignment="1">
      <alignment horizontal="left" vertical="center"/>
    </xf>
    <xf numFmtId="164" fontId="12" fillId="5" borderId="31" xfId="0" applyFont="1" applyFill="1" applyBorder="1" applyAlignment="1">
      <alignment horizontal="center" vertical="center"/>
    </xf>
    <xf numFmtId="164" fontId="28" fillId="9" borderId="31" xfId="0" applyFont="1" applyFill="1" applyBorder="1" applyAlignment="1">
      <alignment vertical="center"/>
    </xf>
    <xf numFmtId="164" fontId="28" fillId="9" borderId="30" xfId="0" applyFont="1" applyFill="1" applyBorder="1" applyAlignment="1">
      <alignment vertical="center"/>
    </xf>
    <xf numFmtId="164" fontId="92" fillId="2" borderId="0" xfId="0" applyFont="1" applyFill="1" applyBorder="1" applyAlignment="1">
      <alignment horizontal="center" vertical="center"/>
    </xf>
    <xf numFmtId="164" fontId="28" fillId="9" borderId="14" xfId="0" applyFont="1" applyFill="1" applyBorder="1" applyAlignment="1">
      <alignment horizontal="left" vertical="center"/>
    </xf>
    <xf numFmtId="164" fontId="12" fillId="5" borderId="14" xfId="0" applyFont="1" applyFill="1" applyBorder="1" applyAlignment="1">
      <alignment horizontal="center" vertical="center"/>
    </xf>
    <xf numFmtId="164" fontId="28" fillId="9" borderId="14" xfId="0" applyFont="1" applyFill="1" applyBorder="1" applyAlignment="1">
      <alignment vertical="center"/>
    </xf>
    <xf numFmtId="164" fontId="28" fillId="9" borderId="34" xfId="0" applyFont="1" applyFill="1" applyBorder="1" applyAlignment="1">
      <alignment vertical="center"/>
    </xf>
    <xf numFmtId="164" fontId="28" fillId="9" borderId="35" xfId="0" applyFont="1" applyFill="1" applyBorder="1" applyAlignment="1">
      <alignment horizontal="left" vertical="center"/>
    </xf>
    <xf numFmtId="164" fontId="12" fillId="5" borderId="35" xfId="0" applyFont="1" applyFill="1" applyBorder="1" applyAlignment="1">
      <alignment horizontal="center" vertical="center"/>
    </xf>
    <xf numFmtId="164" fontId="28" fillId="9" borderId="35" xfId="0" applyFont="1" applyFill="1" applyBorder="1" applyAlignment="1">
      <alignment vertical="center"/>
    </xf>
    <xf numFmtId="164" fontId="28" fillId="9" borderId="36" xfId="0" applyFont="1" applyFill="1" applyBorder="1" applyAlignment="1">
      <alignment vertical="center"/>
    </xf>
    <xf numFmtId="164" fontId="14" fillId="0" borderId="0" xfId="0" applyFont="1" applyBorder="1" applyAlignment="1">
      <alignment vertical="center"/>
    </xf>
    <xf numFmtId="164" fontId="14" fillId="0" borderId="0" xfId="0" applyFont="1" applyFill="1" applyBorder="1" applyAlignment="1">
      <alignment vertical="center"/>
    </xf>
    <xf numFmtId="164" fontId="14" fillId="0" borderId="0" xfId="0" applyFont="1" applyAlignment="1">
      <alignment horizontal="right" vertical="center"/>
    </xf>
    <xf numFmtId="164" fontId="14" fillId="0" borderId="0" xfId="0" applyFont="1" applyAlignment="1">
      <alignment vertical="center"/>
    </xf>
    <xf numFmtId="164" fontId="1" fillId="9" borderId="0" xfId="0" applyFont="1" applyFill="1" applyBorder="1" applyAlignment="1">
      <alignment horizontal="left" vertical="center"/>
    </xf>
    <xf numFmtId="164" fontId="97" fillId="9" borderId="0" xfId="28" applyNumberFormat="1" applyFont="1" applyFill="1" applyBorder="1" applyAlignment="1" applyProtection="1">
      <alignment horizontal="left" vertical="center"/>
      <protection/>
    </xf>
    <xf numFmtId="164" fontId="97" fillId="9" borderId="0" xfId="0" applyNumberFormat="1" applyFont="1" applyFill="1" applyBorder="1" applyAlignment="1" applyProtection="1">
      <alignment horizontal="left" vertical="center"/>
      <protection/>
    </xf>
    <xf numFmtId="164" fontId="1" fillId="9" borderId="0" xfId="0" applyNumberFormat="1" applyFont="1" applyFill="1" applyBorder="1" applyAlignment="1" applyProtection="1">
      <alignment horizontal="center" vertical="center"/>
      <protection/>
    </xf>
    <xf numFmtId="166" fontId="1" fillId="9" borderId="0" xfId="0" applyNumberFormat="1" applyFont="1" applyFill="1" applyBorder="1" applyAlignment="1" applyProtection="1">
      <alignment horizontal="center" vertical="center"/>
      <protection/>
    </xf>
    <xf numFmtId="0" fontId="97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Font="1" applyFill="1" applyBorder="1" applyAlignment="1">
      <alignment horizontal="left" vertical="center"/>
    </xf>
    <xf numFmtId="164" fontId="97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NumberFormat="1" applyFont="1" applyFill="1" applyBorder="1" applyAlignment="1" applyProtection="1">
      <alignment horizontal="center" vertical="center"/>
      <protection/>
    </xf>
    <xf numFmtId="166" fontId="1" fillId="4" borderId="0" xfId="0" applyNumberFormat="1" applyFont="1" applyFill="1" applyBorder="1" applyAlignment="1" applyProtection="1">
      <alignment horizontal="center" vertical="center"/>
      <protection/>
    </xf>
    <xf numFmtId="0" fontId="97" fillId="9" borderId="0" xfId="0" applyNumberFormat="1" applyFont="1" applyFill="1" applyBorder="1" applyAlignment="1" applyProtection="1">
      <alignment horizontal="left" vertical="center"/>
      <protection/>
    </xf>
    <xf numFmtId="164" fontId="1" fillId="4" borderId="0" xfId="28" applyFont="1" applyFill="1" applyBorder="1" applyAlignment="1">
      <alignment horizontal="left" vertical="center"/>
      <protection/>
    </xf>
    <xf numFmtId="164" fontId="97" fillId="4" borderId="0" xfId="28" applyNumberFormat="1" applyFont="1" applyFill="1" applyBorder="1" applyAlignment="1" applyProtection="1">
      <alignment horizontal="left" vertical="center"/>
      <protection/>
    </xf>
    <xf numFmtId="164" fontId="1" fillId="4" borderId="0" xfId="28" applyNumberFormat="1" applyFont="1" applyFill="1" applyBorder="1" applyAlignment="1" applyProtection="1">
      <alignment horizontal="center" vertical="center"/>
      <protection/>
    </xf>
    <xf numFmtId="0" fontId="1" fillId="9" borderId="0" xfId="28" applyNumberFormat="1" applyFont="1" applyFill="1" applyBorder="1" applyAlignment="1">
      <alignment horizontal="left" vertical="center"/>
      <protection/>
    </xf>
    <xf numFmtId="164" fontId="1" fillId="9" borderId="0" xfId="28" applyNumberFormat="1" applyFont="1" applyFill="1" applyBorder="1" applyAlignment="1" applyProtection="1">
      <alignment horizontal="center" vertical="center"/>
      <protection/>
    </xf>
    <xf numFmtId="166" fontId="1" fillId="9" borderId="0" xfId="28" applyNumberFormat="1" applyFont="1" applyFill="1" applyBorder="1" applyAlignment="1" applyProtection="1">
      <alignment horizontal="center" vertical="center"/>
      <protection/>
    </xf>
    <xf numFmtId="164" fontId="97" fillId="9" borderId="0" xfId="28" applyNumberFormat="1" applyFont="1" applyFill="1" applyBorder="1" applyAlignment="1" applyProtection="1">
      <alignment horizontal="left" vertical="center" indent="2"/>
      <protection/>
    </xf>
    <xf numFmtId="0" fontId="97" fillId="9" borderId="0" xfId="28" applyNumberFormat="1" applyFont="1" applyFill="1" applyBorder="1" applyAlignment="1" applyProtection="1">
      <alignment horizontal="left" vertical="center"/>
      <protection/>
    </xf>
    <xf numFmtId="164" fontId="1" fillId="9" borderId="0" xfId="28" applyNumberFormat="1" applyFont="1" applyFill="1" applyBorder="1" applyAlignment="1" applyProtection="1">
      <alignment horizontal="left" vertical="center"/>
      <protection/>
    </xf>
    <xf numFmtId="0" fontId="97" fillId="9" borderId="0" xfId="28" applyNumberFormat="1" applyFont="1" applyFill="1" applyBorder="1" applyAlignment="1" applyProtection="1" quotePrefix="1">
      <alignment horizontal="left" vertical="center"/>
      <protection/>
    </xf>
    <xf numFmtId="0" fontId="97" fillId="4" borderId="0" xfId="28" applyNumberFormat="1" applyFont="1" applyFill="1" applyBorder="1" applyAlignment="1" applyProtection="1">
      <alignment horizontal="left" vertical="center"/>
      <protection/>
    </xf>
    <xf numFmtId="164" fontId="1" fillId="4" borderId="0" xfId="28" applyNumberFormat="1" applyFont="1" applyFill="1" applyBorder="1" applyAlignment="1" applyProtection="1">
      <alignment horizontal="left" vertical="center"/>
      <protection/>
    </xf>
    <xf numFmtId="166" fontId="98" fillId="9" borderId="0" xfId="0" applyNumberFormat="1" applyFont="1" applyFill="1" applyBorder="1" applyAlignment="1" applyProtection="1">
      <alignment horizontal="center" vertical="center"/>
      <protection/>
    </xf>
    <xf numFmtId="0" fontId="97" fillId="0" borderId="0" xfId="0" applyNumberFormat="1" applyFont="1" applyFill="1" applyBorder="1" applyAlignment="1" applyProtection="1">
      <alignment horizontal="left" vertical="center"/>
      <protection/>
    </xf>
    <xf numFmtId="164" fontId="1" fillId="0" borderId="0" xfId="0" applyFont="1" applyFill="1" applyBorder="1" applyAlignment="1">
      <alignment horizontal="left" vertical="center"/>
    </xf>
    <xf numFmtId="164" fontId="97" fillId="0" borderId="0" xfId="0" applyNumberFormat="1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6" fontId="1" fillId="0" borderId="0" xfId="28" applyNumberFormat="1" applyFont="1" applyFill="1" applyBorder="1" applyAlignment="1" applyProtection="1">
      <alignment horizontal="center" vertical="center"/>
      <protection/>
    </xf>
    <xf numFmtId="164" fontId="97" fillId="9" borderId="0" xfId="0" applyNumberFormat="1" applyFont="1" applyFill="1" applyBorder="1" applyAlignment="1" applyProtection="1">
      <alignment horizontal="left" vertical="center" indent="2"/>
      <protection/>
    </xf>
    <xf numFmtId="166" fontId="1" fillId="0" borderId="0" xfId="0" applyNumberFormat="1" applyFont="1" applyFill="1" applyBorder="1" applyAlignment="1" applyProtection="1">
      <alignment horizontal="center" vertical="center"/>
      <protection/>
    </xf>
    <xf numFmtId="164" fontId="97" fillId="9" borderId="0" xfId="0" applyNumberFormat="1" applyFont="1" applyFill="1" applyBorder="1" applyAlignment="1" applyProtection="1">
      <alignment horizontal="left" vertical="center" indent="4"/>
      <protection/>
    </xf>
    <xf numFmtId="0" fontId="97" fillId="0" borderId="0" xfId="28" applyNumberFormat="1" applyFont="1" applyFill="1" applyBorder="1" applyAlignment="1" applyProtection="1" quotePrefix="1">
      <alignment horizontal="left" vertical="center"/>
      <protection/>
    </xf>
    <xf numFmtId="164" fontId="1" fillId="0" borderId="0" xfId="28" applyNumberFormat="1" applyFont="1" applyFill="1" applyBorder="1" applyAlignment="1" applyProtection="1">
      <alignment horizontal="left" vertical="center"/>
      <protection/>
    </xf>
    <xf numFmtId="164" fontId="97" fillId="0" borderId="0" xfId="28" applyNumberFormat="1" applyFont="1" applyFill="1" applyBorder="1" applyAlignment="1" applyProtection="1">
      <alignment horizontal="left" vertical="center"/>
      <protection/>
    </xf>
    <xf numFmtId="164" fontId="1" fillId="0" borderId="0" xfId="28" applyNumberFormat="1" applyFont="1" applyFill="1" applyBorder="1" applyAlignment="1" applyProtection="1">
      <alignment horizontal="center" vertical="center"/>
      <protection/>
    </xf>
    <xf numFmtId="164" fontId="1" fillId="9" borderId="0" xfId="28" applyNumberFormat="1" applyFont="1" applyFill="1" applyBorder="1" applyAlignment="1" applyProtection="1">
      <alignment horizontal="left" vertical="center" indent="2"/>
      <protection/>
    </xf>
    <xf numFmtId="164" fontId="97" fillId="0" borderId="0" xfId="0" applyNumberFormat="1" applyFont="1" applyFill="1" applyBorder="1" applyAlignment="1" applyProtection="1">
      <alignment horizontal="left" vertical="center" indent="6"/>
      <protection/>
    </xf>
    <xf numFmtId="164" fontId="97" fillId="9" borderId="0" xfId="0" applyNumberFormat="1" applyFont="1" applyFill="1" applyBorder="1" applyAlignment="1" applyProtection="1">
      <alignment horizontal="left" vertical="center" indent="6"/>
      <protection/>
    </xf>
    <xf numFmtId="0" fontId="97" fillId="0" borderId="0" xfId="28" applyNumberFormat="1" applyFont="1" applyFill="1" applyBorder="1" applyAlignment="1" applyProtection="1">
      <alignment horizontal="left" vertical="center"/>
      <protection/>
    </xf>
    <xf numFmtId="164" fontId="1" fillId="9" borderId="0" xfId="0" applyFont="1" applyFill="1" applyBorder="1" applyAlignment="1">
      <alignment horizontal="left" vertical="center" indent="6"/>
    </xf>
    <xf numFmtId="164" fontId="1" fillId="4" borderId="0" xfId="28" applyFont="1" applyFill="1" applyBorder="1" applyAlignment="1">
      <alignment horizontal="left" vertical="center" indent="6"/>
      <protection/>
    </xf>
    <xf numFmtId="164" fontId="97" fillId="9" borderId="0" xfId="0" applyNumberFormat="1" applyFont="1" applyFill="1" applyBorder="1" applyAlignment="1" applyProtection="1">
      <alignment horizontal="left" vertical="center" wrapText="1" indent="2"/>
      <protection/>
    </xf>
    <xf numFmtId="164" fontId="1" fillId="0" borderId="0" xfId="28" applyFont="1" applyFill="1" applyBorder="1" applyAlignment="1">
      <alignment horizontal="left" vertical="center"/>
      <protection/>
    </xf>
    <xf numFmtId="0" fontId="97" fillId="9" borderId="0" xfId="29" applyNumberFormat="1" applyFont="1" applyFill="1" applyBorder="1" applyAlignment="1" applyProtection="1">
      <alignment horizontal="left" vertical="center"/>
      <protection/>
    </xf>
    <xf numFmtId="164" fontId="97" fillId="9" borderId="0" xfId="29" applyNumberFormat="1" applyFont="1" applyFill="1" applyBorder="1" applyAlignment="1" applyProtection="1">
      <alignment horizontal="left" vertical="center"/>
      <protection/>
    </xf>
    <xf numFmtId="164" fontId="97" fillId="9" borderId="0" xfId="0" applyNumberFormat="1" applyFont="1" applyFill="1" applyBorder="1" applyAlignment="1" applyProtection="1" quotePrefix="1">
      <alignment horizontal="left" vertical="center"/>
      <protection/>
    </xf>
    <xf numFmtId="164" fontId="1" fillId="9" borderId="0" xfId="28" applyFont="1" applyFill="1" applyBorder="1" applyAlignment="1">
      <alignment horizontal="left" vertical="center"/>
      <protection/>
    </xf>
    <xf numFmtId="164" fontId="1" fillId="9" borderId="0" xfId="28" applyFont="1" applyFill="1" applyBorder="1" applyAlignment="1">
      <alignment horizontal="center" vertical="center"/>
      <protection/>
    </xf>
    <xf numFmtId="164" fontId="1" fillId="4" borderId="0" xfId="28" applyFont="1" applyFill="1" applyBorder="1" applyAlignment="1">
      <alignment horizontal="center" vertical="center"/>
      <protection/>
    </xf>
    <xf numFmtId="164" fontId="4" fillId="5" borderId="0" xfId="28" applyFont="1" applyFill="1" applyBorder="1" applyAlignment="1">
      <alignment horizontal="left" vertical="center"/>
      <protection/>
    </xf>
    <xf numFmtId="0" fontId="4" fillId="5" borderId="0" xfId="28" applyNumberFormat="1" applyFont="1" applyFill="1" applyBorder="1" applyAlignment="1">
      <alignment horizontal="left" vertical="center"/>
      <protection/>
    </xf>
    <xf numFmtId="164" fontId="1" fillId="5" borderId="0" xfId="28" applyFont="1" applyFill="1" applyBorder="1" applyAlignment="1">
      <alignment horizontal="center" vertical="center"/>
      <protection/>
    </xf>
    <xf numFmtId="164" fontId="4" fillId="5" borderId="0" xfId="28" applyFont="1" applyFill="1" applyBorder="1" applyAlignment="1">
      <alignment horizontal="center" vertical="center"/>
      <protection/>
    </xf>
    <xf numFmtId="164" fontId="4" fillId="5" borderId="15" xfId="28" applyFont="1" applyFill="1" applyBorder="1" applyAlignment="1">
      <alignment horizontal="left" vertical="center"/>
      <protection/>
    </xf>
    <xf numFmtId="164" fontId="27" fillId="5" borderId="0" xfId="28" applyFont="1" applyFill="1" applyBorder="1" applyAlignment="1">
      <alignment vertical="center"/>
      <protection/>
    </xf>
    <xf numFmtId="164" fontId="4" fillId="8" borderId="15" xfId="28" applyFont="1" applyFill="1" applyBorder="1" applyAlignment="1">
      <alignment horizontal="left" vertical="center"/>
      <protection/>
    </xf>
    <xf numFmtId="164" fontId="4" fillId="0" borderId="0" xfId="28" applyFont="1" applyBorder="1" applyAlignment="1">
      <alignment horizontal="left" vertical="center"/>
      <protection/>
    </xf>
    <xf numFmtId="0" fontId="4" fillId="0" borderId="0" xfId="28" applyNumberFormat="1" applyFont="1" applyBorder="1" applyAlignment="1">
      <alignment horizontal="left" vertical="center"/>
      <protection/>
    </xf>
    <xf numFmtId="164" fontId="1" fillId="0" borderId="0" xfId="28" applyFont="1" applyBorder="1" applyAlignment="1">
      <alignment horizontal="center" vertical="center"/>
      <protection/>
    </xf>
    <xf numFmtId="164" fontId="4" fillId="0" borderId="0" xfId="28" applyFont="1" applyBorder="1" applyAlignment="1">
      <alignment horizontal="center" vertical="center"/>
      <protection/>
    </xf>
    <xf numFmtId="164" fontId="6" fillId="0" borderId="0" xfId="0" applyNumberFormat="1" applyFont="1" applyAlignment="1" applyProtection="1">
      <alignment horizontal="left" indent="2"/>
      <protection/>
    </xf>
    <xf numFmtId="164" fontId="5" fillId="0" borderId="0" xfId="0" applyNumberFormat="1" applyFont="1" applyFill="1" applyAlignment="1" applyProtection="1" quotePrefix="1">
      <alignment horizontal="left" wrapText="1" indent="2"/>
      <protection/>
    </xf>
    <xf numFmtId="164" fontId="6" fillId="0" borderId="0" xfId="0" applyFont="1" applyAlignment="1">
      <alignment horizontal="left" indent="3"/>
    </xf>
    <xf numFmtId="164" fontId="28" fillId="2" borderId="37" xfId="0" applyFont="1" applyFill="1" applyBorder="1" applyAlignment="1">
      <alignment horizontal="center" vertical="center" wrapText="1"/>
    </xf>
    <xf numFmtId="164" fontId="28" fillId="2" borderId="38" xfId="0" applyFont="1" applyFill="1" applyBorder="1" applyAlignment="1">
      <alignment horizontal="center" vertical="center" wrapText="1"/>
    </xf>
    <xf numFmtId="164" fontId="1" fillId="9" borderId="0" xfId="28" applyNumberFormat="1" applyFont="1" applyFill="1" applyBorder="1" applyAlignment="1" applyProtection="1" quotePrefix="1">
      <alignment horizontal="left" vertical="center" indent="2"/>
      <protection/>
    </xf>
    <xf numFmtId="0" fontId="1" fillId="0" borderId="0" xfId="28" applyNumberFormat="1" applyFont="1" applyFill="1" applyBorder="1" applyAlignment="1">
      <alignment horizontal="left" vertical="center"/>
      <protection/>
    </xf>
    <xf numFmtId="164" fontId="97" fillId="0" borderId="0" xfId="28" applyNumberFormat="1" applyFont="1" applyFill="1" applyBorder="1" applyAlignment="1" applyProtection="1">
      <alignment horizontal="left" vertical="center" indent="2"/>
      <protection/>
    </xf>
    <xf numFmtId="166" fontId="98" fillId="0" borderId="0" xfId="0" applyNumberFormat="1" applyFont="1" applyFill="1" applyBorder="1" applyAlignment="1" applyProtection="1">
      <alignment horizontal="center" vertical="center"/>
      <protection/>
    </xf>
    <xf numFmtId="164" fontId="97" fillId="4" borderId="0" xfId="0" applyNumberFormat="1" applyFont="1" applyFill="1" applyBorder="1" applyAlignment="1" applyProtection="1">
      <alignment horizontal="left" vertical="center" indent="6"/>
      <protection/>
    </xf>
    <xf numFmtId="164" fontId="1" fillId="4" borderId="0" xfId="0" applyFont="1" applyFill="1" applyBorder="1" applyAlignment="1">
      <alignment horizontal="left" vertical="center" indent="6"/>
    </xf>
    <xf numFmtId="164" fontId="97" fillId="4" borderId="0" xfId="0" applyNumberFormat="1" applyFont="1" applyFill="1" applyBorder="1" applyAlignment="1" applyProtection="1">
      <alignment horizontal="left" vertical="center" indent="4"/>
      <protection/>
    </xf>
    <xf numFmtId="164" fontId="97" fillId="4" borderId="0" xfId="0" applyNumberFormat="1" applyFont="1" applyFill="1" applyBorder="1" applyAlignment="1" applyProtection="1">
      <alignment horizontal="left" vertical="center" indent="2"/>
      <protection/>
    </xf>
    <xf numFmtId="164" fontId="97" fillId="4" borderId="0" xfId="0" applyNumberFormat="1" applyFont="1" applyFill="1" applyBorder="1" applyAlignment="1" applyProtection="1">
      <alignment horizontal="left" vertical="center" wrapText="1" indent="2"/>
      <protection/>
    </xf>
    <xf numFmtId="164" fontId="63" fillId="2" borderId="2" xfId="0" applyFont="1" applyFill="1" applyBorder="1" applyAlignment="1">
      <alignment horizontal="left" vertical="center" indent="3"/>
    </xf>
    <xf numFmtId="164" fontId="83" fillId="10" borderId="11" xfId="0" applyFont="1" applyFill="1" applyBorder="1" applyAlignment="1">
      <alignment vertical="center"/>
    </xf>
    <xf numFmtId="164" fontId="83" fillId="10" borderId="39" xfId="0" applyFont="1" applyFill="1" applyBorder="1" applyAlignment="1">
      <alignment vertical="center"/>
    </xf>
    <xf numFmtId="164" fontId="12" fillId="3" borderId="2" xfId="0" applyFont="1" applyFill="1" applyBorder="1" applyAlignment="1">
      <alignment horizontal="center" vertical="center"/>
    </xf>
    <xf numFmtId="200" fontId="28" fillId="0" borderId="0" xfId="0" applyNumberFormat="1" applyFont="1" applyBorder="1" applyAlignment="1">
      <alignment horizontal="center" vertical="center"/>
    </xf>
    <xf numFmtId="200" fontId="40" fillId="13" borderId="40" xfId="0" applyNumberFormat="1" applyFont="1" applyFill="1" applyBorder="1" applyAlignment="1">
      <alignment horizontal="center" vertical="center"/>
    </xf>
    <xf numFmtId="200" fontId="40" fillId="13" borderId="41" xfId="0" applyNumberFormat="1" applyFont="1" applyFill="1" applyBorder="1" applyAlignment="1">
      <alignment horizontal="center" vertical="center"/>
    </xf>
    <xf numFmtId="200" fontId="40" fillId="13" borderId="28" xfId="0" applyNumberFormat="1" applyFont="1" applyFill="1" applyBorder="1" applyAlignment="1">
      <alignment horizontal="center" vertical="center"/>
    </xf>
    <xf numFmtId="200" fontId="40" fillId="13" borderId="31" xfId="0" applyNumberFormat="1" applyFont="1" applyFill="1" applyBorder="1" applyAlignment="1">
      <alignment horizontal="center" vertical="center"/>
    </xf>
    <xf numFmtId="200" fontId="40" fillId="13" borderId="30" xfId="0" applyNumberFormat="1" applyFont="1" applyFill="1" applyBorder="1" applyAlignment="1">
      <alignment horizontal="center" vertical="center"/>
    </xf>
    <xf numFmtId="200" fontId="39" fillId="13" borderId="28" xfId="0" applyNumberFormat="1" applyFont="1" applyFill="1" applyBorder="1" applyAlignment="1">
      <alignment horizontal="center" vertical="center"/>
    </xf>
    <xf numFmtId="200" fontId="39" fillId="13" borderId="31" xfId="0" applyNumberFormat="1" applyFont="1" applyFill="1" applyBorder="1" applyAlignment="1">
      <alignment horizontal="center" vertical="center"/>
    </xf>
    <xf numFmtId="200" fontId="39" fillId="13" borderId="30" xfId="0" applyNumberFormat="1" applyFont="1" applyFill="1" applyBorder="1" applyAlignment="1">
      <alignment horizontal="center" vertical="center"/>
    </xf>
    <xf numFmtId="200" fontId="40" fillId="13" borderId="40" xfId="0" applyNumberFormat="1" applyFont="1" applyFill="1" applyBorder="1" applyAlignment="1">
      <alignment horizontal="right" vertical="center"/>
    </xf>
    <xf numFmtId="200" fontId="28" fillId="0" borderId="0" xfId="0" applyNumberFormat="1" applyFont="1" applyAlignment="1">
      <alignment horizontal="center" vertical="center"/>
    </xf>
    <xf numFmtId="200" fontId="40" fillId="14" borderId="42" xfId="0" applyNumberFormat="1" applyFont="1" applyFill="1" applyBorder="1" applyAlignment="1">
      <alignment horizontal="center" vertical="center"/>
    </xf>
    <xf numFmtId="200" fontId="40" fillId="14" borderId="43" xfId="0" applyNumberFormat="1" applyFont="1" applyFill="1" applyBorder="1" applyAlignment="1">
      <alignment horizontal="center" vertical="center"/>
    </xf>
    <xf numFmtId="200" fontId="40" fillId="14" borderId="32" xfId="0" applyNumberFormat="1" applyFont="1" applyFill="1" applyBorder="1" applyAlignment="1">
      <alignment horizontal="center" vertical="center"/>
    </xf>
    <xf numFmtId="200" fontId="40" fillId="14" borderId="14" xfId="0" applyNumberFormat="1" applyFont="1" applyFill="1" applyBorder="1" applyAlignment="1">
      <alignment horizontal="center" vertical="center"/>
    </xf>
    <xf numFmtId="200" fontId="40" fillId="14" borderId="34" xfId="0" applyNumberFormat="1" applyFont="1" applyFill="1" applyBorder="1" applyAlignment="1">
      <alignment horizontal="center" vertical="center"/>
    </xf>
    <xf numFmtId="200" fontId="39" fillId="14" borderId="32" xfId="0" applyNumberFormat="1" applyFont="1" applyFill="1" applyBorder="1" applyAlignment="1">
      <alignment horizontal="center" vertical="center"/>
    </xf>
    <xf numFmtId="200" fontId="39" fillId="14" borderId="14" xfId="0" applyNumberFormat="1" applyFont="1" applyFill="1" applyBorder="1" applyAlignment="1">
      <alignment horizontal="center" vertical="center"/>
    </xf>
    <xf numFmtId="200" fontId="39" fillId="14" borderId="34" xfId="0" applyNumberFormat="1" applyFont="1" applyFill="1" applyBorder="1" applyAlignment="1">
      <alignment horizontal="center" vertical="center"/>
    </xf>
    <xf numFmtId="200" fontId="40" fillId="14" borderId="42" xfId="0" applyNumberFormat="1" applyFont="1" applyFill="1" applyBorder="1" applyAlignment="1">
      <alignment horizontal="right" vertical="center"/>
    </xf>
    <xf numFmtId="200" fontId="40" fillId="15" borderId="42" xfId="0" applyNumberFormat="1" applyFont="1" applyFill="1" applyBorder="1" applyAlignment="1">
      <alignment horizontal="center" vertical="center"/>
    </xf>
    <xf numFmtId="200" fontId="40" fillId="15" borderId="43" xfId="0" applyNumberFormat="1" applyFont="1" applyFill="1" applyBorder="1" applyAlignment="1">
      <alignment horizontal="center" vertical="center"/>
    </xf>
    <xf numFmtId="200" fontId="40" fillId="15" borderId="32" xfId="0" applyNumberFormat="1" applyFont="1" applyFill="1" applyBorder="1" applyAlignment="1">
      <alignment horizontal="center" vertical="center"/>
    </xf>
    <xf numFmtId="200" fontId="40" fillId="15" borderId="14" xfId="0" applyNumberFormat="1" applyFont="1" applyFill="1" applyBorder="1" applyAlignment="1">
      <alignment horizontal="center" vertical="center"/>
    </xf>
    <xf numFmtId="200" fontId="40" fillId="15" borderId="34" xfId="0" applyNumberFormat="1" applyFont="1" applyFill="1" applyBorder="1" applyAlignment="1">
      <alignment horizontal="center" vertical="center"/>
    </xf>
    <xf numFmtId="200" fontId="39" fillId="15" borderId="32" xfId="0" applyNumberFormat="1" applyFont="1" applyFill="1" applyBorder="1" applyAlignment="1">
      <alignment horizontal="center" vertical="center"/>
    </xf>
    <xf numFmtId="200" fontId="39" fillId="15" borderId="14" xfId="0" applyNumberFormat="1" applyFont="1" applyFill="1" applyBorder="1" applyAlignment="1">
      <alignment horizontal="center" vertical="center"/>
    </xf>
    <xf numFmtId="200" fontId="39" fillId="15" borderId="34" xfId="0" applyNumberFormat="1" applyFont="1" applyFill="1" applyBorder="1" applyAlignment="1">
      <alignment horizontal="center" vertical="center"/>
    </xf>
    <xf numFmtId="200" fontId="40" fillId="15" borderId="42" xfId="0" applyNumberFormat="1" applyFont="1" applyFill="1" applyBorder="1" applyAlignment="1">
      <alignment horizontal="right" vertical="center"/>
    </xf>
    <xf numFmtId="200" fontId="28" fillId="16" borderId="42" xfId="0" applyNumberFormat="1" applyFont="1" applyFill="1" applyBorder="1" applyAlignment="1">
      <alignment horizontal="center" vertical="center"/>
    </xf>
    <xf numFmtId="200" fontId="28" fillId="16" borderId="43" xfId="0" applyNumberFormat="1" applyFont="1" applyFill="1" applyBorder="1" applyAlignment="1">
      <alignment horizontal="center" vertical="center"/>
    </xf>
    <xf numFmtId="200" fontId="28" fillId="16" borderId="32" xfId="0" applyNumberFormat="1" applyFont="1" applyFill="1" applyBorder="1" applyAlignment="1">
      <alignment horizontal="center" vertical="center"/>
    </xf>
    <xf numFmtId="200" fontId="28" fillId="16" borderId="14" xfId="0" applyNumberFormat="1" applyFont="1" applyFill="1" applyBorder="1" applyAlignment="1">
      <alignment horizontal="center" vertical="center"/>
    </xf>
    <xf numFmtId="200" fontId="28" fillId="16" borderId="34" xfId="0" applyNumberFormat="1" applyFont="1" applyFill="1" applyBorder="1" applyAlignment="1">
      <alignment horizontal="center" vertical="center"/>
    </xf>
    <xf numFmtId="200" fontId="39" fillId="16" borderId="32" xfId="0" applyNumberFormat="1" applyFont="1" applyFill="1" applyBorder="1" applyAlignment="1">
      <alignment horizontal="center" vertical="center"/>
    </xf>
    <xf numFmtId="200" fontId="39" fillId="16" borderId="14" xfId="0" applyNumberFormat="1" applyFont="1" applyFill="1" applyBorder="1" applyAlignment="1">
      <alignment horizontal="center" vertical="center"/>
    </xf>
    <xf numFmtId="200" fontId="39" fillId="16" borderId="34" xfId="0" applyNumberFormat="1" applyFont="1" applyFill="1" applyBorder="1" applyAlignment="1">
      <alignment horizontal="center" vertical="center"/>
    </xf>
    <xf numFmtId="200" fontId="39" fillId="16" borderId="42" xfId="0" applyNumberFormat="1" applyFont="1" applyFill="1" applyBorder="1" applyAlignment="1">
      <alignment horizontal="right" vertical="center"/>
    </xf>
    <xf numFmtId="200" fontId="40" fillId="17" borderId="42" xfId="0" applyNumberFormat="1" applyFont="1" applyFill="1" applyBorder="1" applyAlignment="1">
      <alignment horizontal="center" vertical="center"/>
    </xf>
    <xf numFmtId="200" fontId="40" fillId="17" borderId="43" xfId="0" applyNumberFormat="1" applyFont="1" applyFill="1" applyBorder="1" applyAlignment="1">
      <alignment horizontal="center" vertical="center"/>
    </xf>
    <xf numFmtId="200" fontId="40" fillId="17" borderId="32" xfId="0" applyNumberFormat="1" applyFont="1" applyFill="1" applyBorder="1" applyAlignment="1">
      <alignment horizontal="center" vertical="center"/>
    </xf>
    <xf numFmtId="200" fontId="40" fillId="17" borderId="14" xfId="0" applyNumberFormat="1" applyFont="1" applyFill="1" applyBorder="1" applyAlignment="1">
      <alignment horizontal="center" vertical="center"/>
    </xf>
    <xf numFmtId="200" fontId="40" fillId="17" borderId="34" xfId="0" applyNumberFormat="1" applyFont="1" applyFill="1" applyBorder="1" applyAlignment="1">
      <alignment horizontal="center" vertical="center"/>
    </xf>
    <xf numFmtId="200" fontId="39" fillId="17" borderId="32" xfId="0" applyNumberFormat="1" applyFont="1" applyFill="1" applyBorder="1" applyAlignment="1">
      <alignment horizontal="center" vertical="center"/>
    </xf>
    <xf numFmtId="200" fontId="39" fillId="17" borderId="14" xfId="0" applyNumberFormat="1" applyFont="1" applyFill="1" applyBorder="1" applyAlignment="1">
      <alignment horizontal="center" vertical="center"/>
    </xf>
    <xf numFmtId="200" fontId="39" fillId="17" borderId="34" xfId="0" applyNumberFormat="1" applyFont="1" applyFill="1" applyBorder="1" applyAlignment="1">
      <alignment horizontal="center" vertical="center"/>
    </xf>
    <xf numFmtId="200" fontId="40" fillId="17" borderId="42" xfId="0" applyNumberFormat="1" applyFont="1" applyFill="1" applyBorder="1" applyAlignment="1">
      <alignment horizontal="right" vertical="center"/>
    </xf>
    <xf numFmtId="200" fontId="40" fillId="18" borderId="42" xfId="0" applyNumberFormat="1" applyFont="1" applyFill="1" applyBorder="1" applyAlignment="1">
      <alignment horizontal="center" vertical="center"/>
    </xf>
    <xf numFmtId="200" fontId="40" fillId="18" borderId="43" xfId="0" applyNumberFormat="1" applyFont="1" applyFill="1" applyBorder="1" applyAlignment="1">
      <alignment horizontal="center" vertical="center"/>
    </xf>
    <xf numFmtId="200" fontId="40" fillId="18" borderId="32" xfId="0" applyNumberFormat="1" applyFont="1" applyFill="1" applyBorder="1" applyAlignment="1">
      <alignment horizontal="center" vertical="center"/>
    </xf>
    <xf numFmtId="200" fontId="40" fillId="18" borderId="14" xfId="0" applyNumberFormat="1" applyFont="1" applyFill="1" applyBorder="1" applyAlignment="1">
      <alignment horizontal="center" vertical="center"/>
    </xf>
    <xf numFmtId="200" fontId="40" fillId="18" borderId="34" xfId="0" applyNumberFormat="1" applyFont="1" applyFill="1" applyBorder="1" applyAlignment="1">
      <alignment horizontal="center" vertical="center"/>
    </xf>
    <xf numFmtId="200" fontId="39" fillId="18" borderId="32" xfId="0" applyNumberFormat="1" applyFont="1" applyFill="1" applyBorder="1" applyAlignment="1">
      <alignment horizontal="center" vertical="center"/>
    </xf>
    <xf numFmtId="200" fontId="39" fillId="18" borderId="14" xfId="0" applyNumberFormat="1" applyFont="1" applyFill="1" applyBorder="1" applyAlignment="1">
      <alignment horizontal="center" vertical="center"/>
    </xf>
    <xf numFmtId="200" fontId="39" fillId="18" borderId="34" xfId="0" applyNumberFormat="1" applyFont="1" applyFill="1" applyBorder="1" applyAlignment="1">
      <alignment horizontal="center" vertical="center"/>
    </xf>
    <xf numFmtId="200" fontId="40" fillId="18" borderId="42" xfId="0" applyNumberFormat="1" applyFont="1" applyFill="1" applyBorder="1" applyAlignment="1">
      <alignment horizontal="right" vertical="center"/>
    </xf>
    <xf numFmtId="200" fontId="40" fillId="19" borderId="42" xfId="0" applyNumberFormat="1" applyFont="1" applyFill="1" applyBorder="1" applyAlignment="1">
      <alignment horizontal="center" vertical="center"/>
    </xf>
    <xf numFmtId="200" fontId="40" fillId="19" borderId="43" xfId="0" applyNumberFormat="1" applyFont="1" applyFill="1" applyBorder="1" applyAlignment="1">
      <alignment horizontal="center" vertical="center"/>
    </xf>
    <xf numFmtId="200" fontId="40" fillId="19" borderId="32" xfId="0" applyNumberFormat="1" applyFont="1" applyFill="1" applyBorder="1" applyAlignment="1">
      <alignment horizontal="center" vertical="center"/>
    </xf>
    <xf numFmtId="200" fontId="40" fillId="19" borderId="14" xfId="0" applyNumberFormat="1" applyFont="1" applyFill="1" applyBorder="1" applyAlignment="1">
      <alignment horizontal="center" vertical="center"/>
    </xf>
    <xf numFmtId="200" fontId="40" fillId="19" borderId="34" xfId="0" applyNumberFormat="1" applyFont="1" applyFill="1" applyBorder="1" applyAlignment="1">
      <alignment horizontal="center" vertical="center"/>
    </xf>
    <xf numFmtId="200" fontId="39" fillId="19" borderId="32" xfId="0" applyNumberFormat="1" applyFont="1" applyFill="1" applyBorder="1" applyAlignment="1">
      <alignment horizontal="center" vertical="center"/>
    </xf>
    <xf numFmtId="200" fontId="39" fillId="19" borderId="14" xfId="0" applyNumberFormat="1" applyFont="1" applyFill="1" applyBorder="1" applyAlignment="1">
      <alignment horizontal="center" vertical="center"/>
    </xf>
    <xf numFmtId="200" fontId="39" fillId="19" borderId="34" xfId="0" applyNumberFormat="1" applyFont="1" applyFill="1" applyBorder="1" applyAlignment="1">
      <alignment horizontal="center" vertical="center"/>
    </xf>
    <xf numFmtId="200" fontId="40" fillId="19" borderId="42" xfId="0" applyNumberFormat="1" applyFont="1" applyFill="1" applyBorder="1" applyAlignment="1">
      <alignment horizontal="right" vertical="center"/>
    </xf>
    <xf numFmtId="200" fontId="39" fillId="9" borderId="42" xfId="0" applyNumberFormat="1" applyFont="1" applyFill="1" applyBorder="1" applyAlignment="1">
      <alignment horizontal="center" vertical="center"/>
    </xf>
    <xf numFmtId="200" fontId="39" fillId="9" borderId="43" xfId="0" applyNumberFormat="1" applyFont="1" applyFill="1" applyBorder="1" applyAlignment="1">
      <alignment horizontal="center" vertical="center"/>
    </xf>
    <xf numFmtId="200" fontId="39" fillId="9" borderId="32" xfId="0" applyNumberFormat="1" applyFont="1" applyFill="1" applyBorder="1" applyAlignment="1">
      <alignment horizontal="center" vertical="center"/>
    </xf>
    <xf numFmtId="200" fontId="39" fillId="9" borderId="14" xfId="0" applyNumberFormat="1" applyFont="1" applyFill="1" applyBorder="1" applyAlignment="1">
      <alignment horizontal="center" vertical="center"/>
    </xf>
    <xf numFmtId="200" fontId="39" fillId="9" borderId="34" xfId="0" applyNumberFormat="1" applyFont="1" applyFill="1" applyBorder="1" applyAlignment="1">
      <alignment horizontal="center" vertical="center"/>
    </xf>
    <xf numFmtId="200" fontId="39" fillId="9" borderId="42" xfId="0" applyNumberFormat="1" applyFont="1" applyFill="1" applyBorder="1" applyAlignment="1">
      <alignment horizontal="right" vertical="center"/>
    </xf>
    <xf numFmtId="200" fontId="39" fillId="20" borderId="42" xfId="0" applyNumberFormat="1" applyFont="1" applyFill="1" applyBorder="1" applyAlignment="1">
      <alignment horizontal="center" vertical="center"/>
    </xf>
    <xf numFmtId="200" fontId="39" fillId="20" borderId="43" xfId="0" applyNumberFormat="1" applyFont="1" applyFill="1" applyBorder="1" applyAlignment="1">
      <alignment horizontal="center" vertical="center"/>
    </xf>
    <xf numFmtId="200" fontId="39" fillId="20" borderId="32" xfId="0" applyNumberFormat="1" applyFont="1" applyFill="1" applyBorder="1" applyAlignment="1">
      <alignment horizontal="center" vertical="center"/>
    </xf>
    <xf numFmtId="200" fontId="39" fillId="20" borderId="14" xfId="0" applyNumberFormat="1" applyFont="1" applyFill="1" applyBorder="1" applyAlignment="1">
      <alignment horizontal="center" vertical="center"/>
    </xf>
    <xf numFmtId="200" fontId="39" fillId="20" borderId="34" xfId="0" applyNumberFormat="1" applyFont="1" applyFill="1" applyBorder="1" applyAlignment="1">
      <alignment horizontal="center" vertical="center"/>
    </xf>
    <xf numFmtId="200" fontId="39" fillId="20" borderId="42" xfId="0" applyNumberFormat="1" applyFont="1" applyFill="1" applyBorder="1" applyAlignment="1">
      <alignment horizontal="right" vertical="center"/>
    </xf>
    <xf numFmtId="200" fontId="65" fillId="8" borderId="42" xfId="0" applyNumberFormat="1" applyFont="1" applyFill="1" applyBorder="1" applyAlignment="1">
      <alignment horizontal="center" vertical="center"/>
    </xf>
    <xf numFmtId="200" fontId="65" fillId="8" borderId="43" xfId="0" applyNumberFormat="1" applyFont="1" applyFill="1" applyBorder="1" applyAlignment="1">
      <alignment horizontal="center" vertical="center"/>
    </xf>
    <xf numFmtId="200" fontId="65" fillId="8" borderId="32" xfId="0" applyNumberFormat="1" applyFont="1" applyFill="1" applyBorder="1" applyAlignment="1">
      <alignment horizontal="center" vertical="center"/>
    </xf>
    <xf numFmtId="200" fontId="65" fillId="8" borderId="14" xfId="0" applyNumberFormat="1" applyFont="1" applyFill="1" applyBorder="1" applyAlignment="1">
      <alignment horizontal="center" vertical="center"/>
    </xf>
    <xf numFmtId="200" fontId="65" fillId="8" borderId="34" xfId="0" applyNumberFormat="1" applyFont="1" applyFill="1" applyBorder="1" applyAlignment="1">
      <alignment horizontal="center" vertical="center"/>
    </xf>
    <xf numFmtId="200" fontId="65" fillId="8" borderId="42" xfId="0" applyNumberFormat="1" applyFont="1" applyFill="1" applyBorder="1" applyAlignment="1">
      <alignment horizontal="right" vertical="center"/>
    </xf>
    <xf numFmtId="200" fontId="40" fillId="21" borderId="42" xfId="0" applyNumberFormat="1" applyFont="1" applyFill="1" applyBorder="1" applyAlignment="1">
      <alignment horizontal="center" vertical="center"/>
    </xf>
    <xf numFmtId="200" fontId="40" fillId="21" borderId="43" xfId="0" applyNumberFormat="1" applyFont="1" applyFill="1" applyBorder="1" applyAlignment="1">
      <alignment horizontal="center" vertical="center"/>
    </xf>
    <xf numFmtId="200" fontId="40" fillId="21" borderId="32" xfId="0" applyNumberFormat="1" applyFont="1" applyFill="1" applyBorder="1" applyAlignment="1">
      <alignment horizontal="center" vertical="center"/>
    </xf>
    <xf numFmtId="200" fontId="40" fillId="21" borderId="14" xfId="0" applyNumberFormat="1" applyFont="1" applyFill="1" applyBorder="1" applyAlignment="1">
      <alignment horizontal="center" vertical="center"/>
    </xf>
    <xf numFmtId="200" fontId="40" fillId="21" borderId="34" xfId="0" applyNumberFormat="1" applyFont="1" applyFill="1" applyBorder="1" applyAlignment="1">
      <alignment horizontal="center" vertical="center"/>
    </xf>
    <xf numFmtId="200" fontId="39" fillId="21" borderId="32" xfId="0" applyNumberFormat="1" applyFont="1" applyFill="1" applyBorder="1" applyAlignment="1">
      <alignment horizontal="center" vertical="center"/>
    </xf>
    <xf numFmtId="200" fontId="39" fillId="21" borderId="14" xfId="0" applyNumberFormat="1" applyFont="1" applyFill="1" applyBorder="1" applyAlignment="1">
      <alignment horizontal="center" vertical="center"/>
    </xf>
    <xf numFmtId="200" fontId="39" fillId="21" borderId="34" xfId="0" applyNumberFormat="1" applyFont="1" applyFill="1" applyBorder="1" applyAlignment="1">
      <alignment horizontal="center" vertical="center"/>
    </xf>
    <xf numFmtId="200" fontId="40" fillId="21" borderId="42" xfId="0" applyNumberFormat="1" applyFont="1" applyFill="1" applyBorder="1" applyAlignment="1">
      <alignment horizontal="right" vertical="center"/>
    </xf>
    <xf numFmtId="200" fontId="39" fillId="5" borderId="42" xfId="0" applyNumberFormat="1" applyFont="1" applyFill="1" applyBorder="1" applyAlignment="1">
      <alignment horizontal="center" vertical="center"/>
    </xf>
    <xf numFmtId="200" fontId="39" fillId="5" borderId="43" xfId="0" applyNumberFormat="1" applyFont="1" applyFill="1" applyBorder="1" applyAlignment="1">
      <alignment horizontal="center" vertical="center"/>
    </xf>
    <xf numFmtId="200" fontId="39" fillId="5" borderId="32" xfId="0" applyNumberFormat="1" applyFont="1" applyFill="1" applyBorder="1" applyAlignment="1">
      <alignment horizontal="center" vertical="center"/>
    </xf>
    <xf numFmtId="200" fontId="39" fillId="5" borderId="14" xfId="0" applyNumberFormat="1" applyFont="1" applyFill="1" applyBorder="1" applyAlignment="1">
      <alignment horizontal="center" vertical="center"/>
    </xf>
    <xf numFmtId="200" fontId="39" fillId="5" borderId="34" xfId="0" applyNumberFormat="1" applyFont="1" applyFill="1" applyBorder="1" applyAlignment="1">
      <alignment horizontal="center" vertical="center"/>
    </xf>
    <xf numFmtId="200" fontId="39" fillId="5" borderId="42" xfId="0" applyNumberFormat="1" applyFont="1" applyFill="1" applyBorder="1" applyAlignment="1">
      <alignment horizontal="right" vertical="center"/>
    </xf>
    <xf numFmtId="200" fontId="40" fillId="12" borderId="42" xfId="0" applyNumberFormat="1" applyFont="1" applyFill="1" applyBorder="1" applyAlignment="1">
      <alignment horizontal="center" vertical="center"/>
    </xf>
    <xf numFmtId="200" fontId="40" fillId="12" borderId="43" xfId="0" applyNumberFormat="1" applyFont="1" applyFill="1" applyBorder="1" applyAlignment="1">
      <alignment horizontal="center" vertical="center"/>
    </xf>
    <xf numFmtId="200" fontId="40" fillId="12" borderId="32" xfId="0" applyNumberFormat="1" applyFont="1" applyFill="1" applyBorder="1" applyAlignment="1">
      <alignment horizontal="center" vertical="center"/>
    </xf>
    <xf numFmtId="200" fontId="40" fillId="12" borderId="14" xfId="0" applyNumberFormat="1" applyFont="1" applyFill="1" applyBorder="1" applyAlignment="1">
      <alignment horizontal="center" vertical="center"/>
    </xf>
    <xf numFmtId="200" fontId="40" fillId="12" borderId="34" xfId="0" applyNumberFormat="1" applyFont="1" applyFill="1" applyBorder="1" applyAlignment="1">
      <alignment horizontal="center" vertical="center"/>
    </xf>
    <xf numFmtId="200" fontId="39" fillId="12" borderId="32" xfId="0" applyNumberFormat="1" applyFont="1" applyFill="1" applyBorder="1" applyAlignment="1">
      <alignment horizontal="center" vertical="center"/>
    </xf>
    <xf numFmtId="200" fontId="39" fillId="12" borderId="14" xfId="0" applyNumberFormat="1" applyFont="1" applyFill="1" applyBorder="1" applyAlignment="1">
      <alignment horizontal="center" vertical="center"/>
    </xf>
    <xf numFmtId="200" fontId="39" fillId="12" borderId="34" xfId="0" applyNumberFormat="1" applyFont="1" applyFill="1" applyBorder="1" applyAlignment="1">
      <alignment horizontal="center" vertical="center"/>
    </xf>
    <xf numFmtId="200" fontId="40" fillId="12" borderId="42" xfId="0" applyNumberFormat="1" applyFont="1" applyFill="1" applyBorder="1" applyAlignment="1">
      <alignment horizontal="right" vertical="center"/>
    </xf>
    <xf numFmtId="200" fontId="40" fillId="8" borderId="44" xfId="0" applyNumberFormat="1" applyFont="1" applyFill="1" applyBorder="1" applyAlignment="1">
      <alignment horizontal="center" vertical="center"/>
    </xf>
    <xf numFmtId="200" fontId="39" fillId="4" borderId="18" xfId="0" applyNumberFormat="1" applyFont="1" applyFill="1" applyBorder="1" applyAlignment="1">
      <alignment horizontal="right" vertical="center"/>
    </xf>
    <xf numFmtId="200" fontId="28" fillId="0" borderId="0" xfId="0" applyNumberFormat="1" applyFont="1" applyBorder="1" applyAlignment="1">
      <alignment vertical="center"/>
    </xf>
    <xf numFmtId="200" fontId="39" fillId="22" borderId="40" xfId="0" applyNumberFormat="1" applyFont="1" applyFill="1" applyBorder="1" applyAlignment="1">
      <alignment horizontal="center" vertical="center"/>
    </xf>
    <xf numFmtId="200" fontId="39" fillId="22" borderId="41" xfId="0" applyNumberFormat="1" applyFont="1" applyFill="1" applyBorder="1" applyAlignment="1">
      <alignment horizontal="center" vertical="center"/>
    </xf>
    <xf numFmtId="200" fontId="39" fillId="22" borderId="28" xfId="0" applyNumberFormat="1" applyFont="1" applyFill="1" applyBorder="1" applyAlignment="1">
      <alignment horizontal="center" vertical="center"/>
    </xf>
    <xf numFmtId="200" fontId="39" fillId="22" borderId="31" xfId="0" applyNumberFormat="1" applyFont="1" applyFill="1" applyBorder="1" applyAlignment="1">
      <alignment horizontal="center" vertical="center"/>
    </xf>
    <xf numFmtId="200" fontId="39" fillId="22" borderId="30" xfId="0" applyNumberFormat="1" applyFont="1" applyFill="1" applyBorder="1" applyAlignment="1">
      <alignment horizontal="center" vertical="center"/>
    </xf>
    <xf numFmtId="200" fontId="39" fillId="22" borderId="45" xfId="0" applyNumberFormat="1" applyFont="1" applyFill="1" applyBorder="1" applyAlignment="1">
      <alignment horizontal="center" vertical="center"/>
    </xf>
    <xf numFmtId="200" fontId="39" fillId="22" borderId="17" xfId="0" applyNumberFormat="1" applyFont="1" applyFill="1" applyBorder="1" applyAlignment="1">
      <alignment horizontal="right" vertical="center"/>
    </xf>
    <xf numFmtId="200" fontId="39" fillId="23" borderId="37" xfId="0" applyNumberFormat="1" applyFont="1" applyFill="1" applyBorder="1" applyAlignment="1">
      <alignment horizontal="center" vertical="center"/>
    </xf>
    <xf numFmtId="200" fontId="39" fillId="23" borderId="39" xfId="0" applyNumberFormat="1" applyFont="1" applyFill="1" applyBorder="1" applyAlignment="1">
      <alignment horizontal="center" vertical="center"/>
    </xf>
    <xf numFmtId="200" fontId="39" fillId="23" borderId="46" xfId="0" applyNumberFormat="1" applyFont="1" applyFill="1" applyBorder="1" applyAlignment="1">
      <alignment horizontal="center" vertical="center"/>
    </xf>
    <xf numFmtId="200" fontId="39" fillId="23" borderId="10" xfId="0" applyNumberFormat="1" applyFont="1" applyFill="1" applyBorder="1" applyAlignment="1">
      <alignment horizontal="center" vertical="center"/>
    </xf>
    <xf numFmtId="200" fontId="39" fillId="23" borderId="47" xfId="0" applyNumberFormat="1" applyFont="1" applyFill="1" applyBorder="1" applyAlignment="1">
      <alignment horizontal="center" vertical="center"/>
    </xf>
    <xf numFmtId="200" fontId="39" fillId="23" borderId="9" xfId="0" applyNumberFormat="1" applyFont="1" applyFill="1" applyBorder="1" applyAlignment="1">
      <alignment horizontal="center" vertical="center"/>
    </xf>
    <xf numFmtId="200" fontId="39" fillId="23" borderId="32" xfId="0" applyNumberFormat="1" applyFont="1" applyFill="1" applyBorder="1" applyAlignment="1">
      <alignment horizontal="center" vertical="center"/>
    </xf>
    <xf numFmtId="200" fontId="39" fillId="23" borderId="42" xfId="0" applyNumberFormat="1" applyFont="1" applyFill="1" applyBorder="1" applyAlignment="1">
      <alignment horizontal="right" vertical="center"/>
    </xf>
    <xf numFmtId="200" fontId="28" fillId="0" borderId="0" xfId="0" applyNumberFormat="1" applyFont="1" applyFill="1" applyBorder="1" applyAlignment="1">
      <alignment horizontal="center" vertical="center"/>
    </xf>
    <xf numFmtId="200" fontId="39" fillId="24" borderId="37" xfId="0" applyNumberFormat="1" applyFont="1" applyFill="1" applyBorder="1" applyAlignment="1">
      <alignment horizontal="center" vertical="center"/>
    </xf>
    <xf numFmtId="200" fontId="39" fillId="24" borderId="39" xfId="0" applyNumberFormat="1" applyFont="1" applyFill="1" applyBorder="1" applyAlignment="1">
      <alignment horizontal="center" vertical="center"/>
    </xf>
    <xf numFmtId="200" fontId="39" fillId="24" borderId="46" xfId="0" applyNumberFormat="1" applyFont="1" applyFill="1" applyBorder="1" applyAlignment="1">
      <alignment horizontal="center" vertical="center"/>
    </xf>
    <xf numFmtId="200" fontId="39" fillId="24" borderId="10" xfId="0" applyNumberFormat="1" applyFont="1" applyFill="1" applyBorder="1" applyAlignment="1">
      <alignment horizontal="center" vertical="center"/>
    </xf>
    <xf numFmtId="200" fontId="39" fillId="24" borderId="47" xfId="0" applyNumberFormat="1" applyFont="1" applyFill="1" applyBorder="1" applyAlignment="1">
      <alignment horizontal="center" vertical="center"/>
    </xf>
    <xf numFmtId="200" fontId="39" fillId="24" borderId="9" xfId="0" applyNumberFormat="1" applyFont="1" applyFill="1" applyBorder="1" applyAlignment="1">
      <alignment horizontal="center" vertical="center"/>
    </xf>
    <xf numFmtId="200" fontId="39" fillId="24" borderId="32" xfId="0" applyNumberFormat="1" applyFont="1" applyFill="1" applyBorder="1" applyAlignment="1">
      <alignment horizontal="center" vertical="center"/>
    </xf>
    <xf numFmtId="200" fontId="39" fillId="24" borderId="42" xfId="0" applyNumberFormat="1" applyFont="1" applyFill="1" applyBorder="1" applyAlignment="1">
      <alignment horizontal="right" vertical="center"/>
    </xf>
    <xf numFmtId="200" fontId="39" fillId="3" borderId="7" xfId="0" applyNumberFormat="1" applyFont="1" applyFill="1" applyBorder="1" applyAlignment="1">
      <alignment horizontal="center" vertical="center"/>
    </xf>
    <xf numFmtId="200" fontId="12" fillId="0" borderId="0" xfId="0" applyNumberFormat="1" applyFont="1" applyBorder="1" applyAlignment="1">
      <alignment vertical="center"/>
    </xf>
    <xf numFmtId="200" fontId="12" fillId="3" borderId="2" xfId="0" applyNumberFormat="1" applyFont="1" applyFill="1" applyBorder="1" applyAlignment="1">
      <alignment vertical="center"/>
    </xf>
    <xf numFmtId="200" fontId="39" fillId="4" borderId="48" xfId="0" applyNumberFormat="1" applyFont="1" applyFill="1" applyBorder="1" applyAlignment="1">
      <alignment horizontal="center" vertical="center"/>
    </xf>
    <xf numFmtId="200" fontId="40" fillId="8" borderId="49" xfId="0" applyNumberFormat="1" applyFont="1" applyFill="1" applyBorder="1" applyAlignment="1">
      <alignment horizontal="center" vertical="center"/>
    </xf>
    <xf numFmtId="200" fontId="39" fillId="4" borderId="49" xfId="0" applyNumberFormat="1" applyFont="1" applyFill="1" applyBorder="1" applyAlignment="1">
      <alignment horizontal="center" vertical="center"/>
    </xf>
    <xf numFmtId="200" fontId="39" fillId="4" borderId="50" xfId="0" applyNumberFormat="1" applyFont="1" applyFill="1" applyBorder="1" applyAlignment="1">
      <alignment horizontal="center" vertical="center"/>
    </xf>
    <xf numFmtId="200" fontId="40" fillId="8" borderId="48" xfId="0" applyNumberFormat="1" applyFont="1" applyFill="1" applyBorder="1" applyAlignment="1">
      <alignment horizontal="center" vertical="center"/>
    </xf>
    <xf numFmtId="200" fontId="40" fillId="8" borderId="50" xfId="0" applyNumberFormat="1" applyFont="1" applyFill="1" applyBorder="1" applyAlignment="1">
      <alignment horizontal="center" vertical="center"/>
    </xf>
    <xf numFmtId="200" fontId="28" fillId="0" borderId="44" xfId="0" applyNumberFormat="1" applyFont="1" applyFill="1" applyBorder="1" applyAlignment="1">
      <alignment vertical="center"/>
    </xf>
    <xf numFmtId="200" fontId="40" fillId="8" borderId="18" xfId="0" applyNumberFormat="1" applyFont="1" applyFill="1" applyBorder="1" applyAlignment="1">
      <alignment horizontal="center" vertical="center"/>
    </xf>
    <xf numFmtId="200" fontId="12" fillId="0" borderId="0" xfId="0" applyNumberFormat="1" applyFont="1" applyAlignment="1">
      <alignment vertical="center"/>
    </xf>
    <xf numFmtId="164" fontId="93" fillId="21" borderId="32" xfId="0" applyFont="1" applyFill="1" applyBorder="1" applyAlignment="1">
      <alignment horizontal="center" vertical="center"/>
    </xf>
    <xf numFmtId="167" fontId="93" fillId="21" borderId="33" xfId="0" applyNumberFormat="1" applyFont="1" applyFill="1" applyBorder="1" applyAlignment="1">
      <alignment horizontal="center" vertical="center"/>
    </xf>
    <xf numFmtId="168" fontId="93" fillId="21" borderId="34" xfId="0" applyNumberFormat="1" applyFont="1" applyFill="1" applyBorder="1" applyAlignment="1" applyProtection="1">
      <alignment horizontal="center" vertical="center"/>
      <protection/>
    </xf>
    <xf numFmtId="164" fontId="93" fillId="21" borderId="14" xfId="0" applyFont="1" applyFill="1" applyBorder="1" applyAlignment="1">
      <alignment horizontal="center" vertical="center"/>
    </xf>
    <xf numFmtId="164" fontId="93" fillId="21" borderId="34" xfId="0" applyFont="1" applyFill="1" applyBorder="1" applyAlignment="1">
      <alignment horizontal="center" vertical="center"/>
    </xf>
    <xf numFmtId="0" fontId="94" fillId="12" borderId="32" xfId="0" applyNumberFormat="1" applyFont="1" applyFill="1" applyBorder="1" applyAlignment="1">
      <alignment horizontal="center" vertical="center"/>
    </xf>
    <xf numFmtId="164" fontId="95" fillId="9" borderId="32" xfId="0" applyFont="1" applyFill="1" applyBorder="1" applyAlignment="1">
      <alignment horizontal="center" vertical="center"/>
    </xf>
    <xf numFmtId="167" fontId="95" fillId="9" borderId="33" xfId="0" applyNumberFormat="1" applyFont="1" applyFill="1" applyBorder="1" applyAlignment="1">
      <alignment horizontal="center" vertical="center"/>
    </xf>
    <xf numFmtId="168" fontId="95" fillId="9" borderId="34" xfId="0" applyNumberFormat="1" applyFont="1" applyFill="1" applyBorder="1" applyAlignment="1" applyProtection="1">
      <alignment horizontal="center" vertical="center"/>
      <protection/>
    </xf>
    <xf numFmtId="164" fontId="95" fillId="9" borderId="14" xfId="0" applyFont="1" applyFill="1" applyBorder="1" applyAlignment="1">
      <alignment horizontal="center" vertical="center"/>
    </xf>
    <xf numFmtId="164" fontId="95" fillId="9" borderId="34" xfId="0" applyFont="1" applyFill="1" applyBorder="1" applyAlignment="1">
      <alignment horizontal="center" vertical="center"/>
    </xf>
    <xf numFmtId="164" fontId="95" fillId="20" borderId="32" xfId="0" applyFont="1" applyFill="1" applyBorder="1" applyAlignment="1">
      <alignment horizontal="center" vertical="center"/>
    </xf>
    <xf numFmtId="164" fontId="95" fillId="20" borderId="14" xfId="0" applyFont="1" applyFill="1" applyBorder="1" applyAlignment="1">
      <alignment horizontal="center" vertical="center"/>
    </xf>
    <xf numFmtId="164" fontId="95" fillId="20" borderId="34" xfId="0" applyFont="1" applyFill="1" applyBorder="1" applyAlignment="1">
      <alignment horizontal="center" vertical="center"/>
    </xf>
    <xf numFmtId="164" fontId="12" fillId="3" borderId="51" xfId="0" applyFont="1" applyFill="1" applyBorder="1" applyAlignment="1">
      <alignment horizontal="center" vertical="center"/>
    </xf>
    <xf numFmtId="164" fontId="39" fillId="9" borderId="19" xfId="0" applyFont="1" applyFill="1" applyBorder="1" applyAlignment="1">
      <alignment horizontal="center" vertical="center"/>
    </xf>
    <xf numFmtId="164" fontId="39" fillId="11" borderId="19" xfId="0" applyFont="1" applyFill="1" applyBorder="1" applyAlignment="1" quotePrefix="1">
      <alignment horizontal="center" vertical="center" wrapText="1"/>
    </xf>
    <xf numFmtId="164" fontId="39" fillId="3" borderId="19" xfId="0" applyFont="1" applyFill="1" applyBorder="1" applyAlignment="1">
      <alignment horizontal="center" vertical="center" wrapText="1"/>
    </xf>
    <xf numFmtId="164" fontId="28" fillId="2" borderId="17" xfId="0" applyFont="1" applyFill="1" applyBorder="1" applyAlignment="1">
      <alignment horizontal="center" vertical="center" wrapText="1"/>
    </xf>
    <xf numFmtId="164" fontId="28" fillId="11" borderId="52" xfId="0" applyFont="1" applyFill="1" applyBorder="1" applyAlignment="1">
      <alignment horizontal="center" vertical="center"/>
    </xf>
    <xf numFmtId="164" fontId="28" fillId="11" borderId="53" xfId="0" applyFont="1" applyFill="1" applyBorder="1" applyAlignment="1">
      <alignment horizontal="center" vertical="center"/>
    </xf>
    <xf numFmtId="164" fontId="28" fillId="11" borderId="43" xfId="0" applyFont="1" applyFill="1" applyBorder="1" applyAlignment="1">
      <alignment horizontal="center" vertical="center"/>
    </xf>
    <xf numFmtId="164" fontId="40" fillId="10" borderId="52" xfId="0" applyFont="1" applyFill="1" applyBorder="1" applyAlignment="1">
      <alignment horizontal="center" vertical="center" wrapText="1"/>
    </xf>
    <xf numFmtId="164" fontId="40" fillId="10" borderId="2" xfId="0" applyFont="1" applyFill="1" applyBorder="1" applyAlignment="1">
      <alignment horizontal="center" vertical="center" wrapText="1"/>
    </xf>
    <xf numFmtId="164" fontId="40" fillId="10" borderId="3" xfId="0" applyFont="1" applyFill="1" applyBorder="1" applyAlignment="1">
      <alignment horizontal="center" vertical="center" wrapText="1"/>
    </xf>
    <xf numFmtId="164" fontId="102" fillId="6" borderId="0" xfId="0" applyFont="1" applyFill="1" applyBorder="1" applyAlignment="1">
      <alignment horizontal="center" vertical="center"/>
    </xf>
    <xf numFmtId="164" fontId="1" fillId="0" borderId="0" xfId="28" applyFont="1" applyFill="1" applyBorder="1" applyAlignment="1">
      <alignment horizontal="center" vertical="center"/>
      <protection/>
    </xf>
    <xf numFmtId="164" fontId="1" fillId="0" borderId="0" xfId="0" applyFont="1" applyFill="1" applyBorder="1" applyAlignment="1">
      <alignment horizontal="left" vertical="center" indent="2"/>
    </xf>
    <xf numFmtId="164" fontId="103" fillId="0" borderId="0" xfId="28" applyNumberFormat="1" applyFont="1" applyFill="1" applyBorder="1" applyAlignment="1" applyProtection="1">
      <alignment horizontal="center" vertical="center"/>
      <protection/>
    </xf>
    <xf numFmtId="164" fontId="97" fillId="9" borderId="0" xfId="0" applyNumberFormat="1" applyFont="1" applyFill="1" applyBorder="1" applyAlignment="1" applyProtection="1">
      <alignment horizontal="center" vertical="center"/>
      <protection/>
    </xf>
    <xf numFmtId="0" fontId="103" fillId="0" borderId="0" xfId="29" applyNumberFormat="1" applyFont="1" applyFill="1" applyBorder="1" applyAlignment="1" applyProtection="1">
      <alignment horizontal="left" vertical="center"/>
      <protection/>
    </xf>
    <xf numFmtId="164" fontId="103" fillId="0" borderId="0" xfId="0" applyFont="1" applyFill="1" applyBorder="1" applyAlignment="1">
      <alignment horizontal="left" vertical="center"/>
    </xf>
    <xf numFmtId="164" fontId="103" fillId="0" borderId="0" xfId="0" applyNumberFormat="1" applyFont="1" applyFill="1" applyBorder="1" applyAlignment="1" applyProtection="1">
      <alignment horizontal="left" vertical="center" wrapText="1"/>
      <protection/>
    </xf>
    <xf numFmtId="164" fontId="103" fillId="0" borderId="0" xfId="0" applyFont="1" applyFill="1" applyBorder="1" applyAlignment="1">
      <alignment horizontal="center" vertical="center"/>
    </xf>
    <xf numFmtId="164" fontId="27" fillId="0" borderId="0" xfId="28" applyFont="1" applyFill="1" applyBorder="1" applyAlignment="1">
      <alignment horizontal="left" vertical="center"/>
      <protection/>
    </xf>
    <xf numFmtId="164" fontId="5" fillId="0" borderId="0" xfId="0" applyNumberFormat="1" applyFont="1" applyFill="1" applyAlignment="1" applyProtection="1">
      <alignment horizontal="center"/>
      <protection/>
    </xf>
    <xf numFmtId="164" fontId="6" fillId="0" borderId="0" xfId="0" applyFont="1" applyAlignment="1">
      <alignment horizontal="center"/>
    </xf>
    <xf numFmtId="164" fontId="8" fillId="0" borderId="0" xfId="0" applyFont="1" applyAlignment="1">
      <alignment horizontal="center"/>
    </xf>
    <xf numFmtId="164" fontId="12" fillId="2" borderId="7" xfId="0" applyFont="1" applyFill="1" applyBorder="1" applyAlignment="1">
      <alignment horizontal="left" vertical="center" indent="2"/>
    </xf>
    <xf numFmtId="164" fontId="103" fillId="9" borderId="0" xfId="28" applyNumberFormat="1" applyFont="1" applyFill="1" applyBorder="1" applyAlignment="1" applyProtection="1">
      <alignment horizontal="center" vertical="center"/>
      <protection/>
    </xf>
    <xf numFmtId="164" fontId="74" fillId="0" borderId="0" xfId="0" applyFont="1" applyAlignment="1">
      <alignment/>
    </xf>
    <xf numFmtId="164" fontId="74" fillId="0" borderId="0" xfId="0" applyFont="1" applyFill="1" applyAlignment="1">
      <alignment/>
    </xf>
    <xf numFmtId="164" fontId="6" fillId="0" borderId="0" xfId="0" applyFont="1" applyBorder="1" applyAlignment="1">
      <alignment horizontal="left"/>
    </xf>
    <xf numFmtId="49" fontId="10" fillId="0" borderId="0" xfId="0" applyNumberFormat="1" applyFont="1" applyFill="1" applyBorder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left" indent="1"/>
      <protection/>
    </xf>
    <xf numFmtId="164" fontId="75" fillId="11" borderId="52" xfId="0" applyFont="1" applyFill="1" applyBorder="1" applyAlignment="1">
      <alignment horizontal="center" vertical="center" wrapText="1"/>
    </xf>
    <xf numFmtId="164" fontId="20" fillId="3" borderId="6" xfId="0" applyFont="1" applyFill="1" applyBorder="1" applyAlignment="1">
      <alignment horizontal="center" vertical="center"/>
    </xf>
    <xf numFmtId="164" fontId="20" fillId="4" borderId="12" xfId="0" applyFont="1" applyFill="1" applyBorder="1" applyAlignment="1" quotePrefix="1">
      <alignment horizontal="center" vertical="center"/>
    </xf>
    <xf numFmtId="164" fontId="20" fillId="4" borderId="0" xfId="0" applyFont="1" applyFill="1" applyBorder="1" applyAlignment="1" quotePrefix="1">
      <alignment horizontal="center" vertical="center"/>
    </xf>
    <xf numFmtId="164" fontId="20" fillId="4" borderId="13" xfId="0" applyFont="1" applyFill="1" applyBorder="1" applyAlignment="1" quotePrefix="1">
      <alignment horizontal="center" vertical="center"/>
    </xf>
    <xf numFmtId="164" fontId="23" fillId="4" borderId="20" xfId="0" applyFont="1" applyFill="1" applyBorder="1" applyAlignment="1">
      <alignment horizontal="center" vertical="center"/>
    </xf>
    <xf numFmtId="164" fontId="48" fillId="3" borderId="15" xfId="0" applyFont="1" applyFill="1" applyBorder="1" applyAlignment="1">
      <alignment horizontal="center" vertical="center"/>
    </xf>
    <xf numFmtId="164" fontId="48" fillId="3" borderId="0" xfId="0" applyFont="1" applyFill="1" applyBorder="1" applyAlignment="1">
      <alignment horizontal="center" vertical="center"/>
    </xf>
    <xf numFmtId="164" fontId="48" fillId="3" borderId="21" xfId="0" applyFont="1" applyFill="1" applyBorder="1" applyAlignment="1">
      <alignment horizontal="center" vertical="center"/>
    </xf>
    <xf numFmtId="164" fontId="70" fillId="4" borderId="0" xfId="0" applyFont="1" applyFill="1" applyBorder="1" applyAlignment="1">
      <alignment horizontal="center" vertical="center"/>
    </xf>
    <xf numFmtId="164" fontId="70" fillId="4" borderId="21" xfId="0" applyFont="1" applyFill="1" applyBorder="1" applyAlignment="1">
      <alignment horizontal="center" vertical="center"/>
    </xf>
    <xf numFmtId="164" fontId="21" fillId="4" borderId="15" xfId="0" applyFont="1" applyFill="1" applyBorder="1" applyAlignment="1">
      <alignment horizontal="center" vertical="center"/>
    </xf>
    <xf numFmtId="164" fontId="21" fillId="4" borderId="0" xfId="0" applyFont="1" applyFill="1" applyBorder="1" applyAlignment="1">
      <alignment horizontal="center" vertical="center"/>
    </xf>
    <xf numFmtId="164" fontId="21" fillId="4" borderId="21" xfId="0" applyFont="1" applyFill="1" applyBorder="1" applyAlignment="1">
      <alignment horizontal="center" vertical="center"/>
    </xf>
    <xf numFmtId="164" fontId="23" fillId="4" borderId="9" xfId="0" applyFont="1" applyFill="1" applyBorder="1" applyAlignment="1">
      <alignment horizontal="center" vertical="center"/>
    </xf>
    <xf numFmtId="164" fontId="23" fillId="4" borderId="11" xfId="0" applyFont="1" applyFill="1" applyBorder="1" applyAlignment="1">
      <alignment horizontal="center" vertical="center"/>
    </xf>
    <xf numFmtId="164" fontId="46" fillId="4" borderId="21" xfId="0" applyFont="1" applyFill="1" applyBorder="1" applyAlignment="1">
      <alignment horizontal="center" vertical="center"/>
    </xf>
    <xf numFmtId="164" fontId="70" fillId="4" borderId="15" xfId="0" applyFont="1" applyFill="1" applyBorder="1" applyAlignment="1">
      <alignment horizontal="center" vertical="center"/>
    </xf>
    <xf numFmtId="164" fontId="46" fillId="4" borderId="0" xfId="0" applyFont="1" applyFill="1" applyBorder="1" applyAlignment="1">
      <alignment horizontal="center" vertical="center"/>
    </xf>
    <xf numFmtId="164" fontId="28" fillId="2" borderId="7" xfId="0" applyFont="1" applyFill="1" applyBorder="1" applyAlignment="1">
      <alignment horizontal="left" vertical="center" indent="2"/>
    </xf>
    <xf numFmtId="164" fontId="28" fillId="2" borderId="2" xfId="0" applyFont="1" applyFill="1" applyBorder="1" applyAlignment="1">
      <alignment horizontal="left" vertical="center" indent="2"/>
    </xf>
    <xf numFmtId="164" fontId="99" fillId="5" borderId="0" xfId="28" applyFont="1" applyFill="1" applyBorder="1" applyAlignment="1">
      <alignment horizontal="center" vertical="center"/>
      <protection/>
    </xf>
    <xf numFmtId="164" fontId="46" fillId="4" borderId="15" xfId="0" applyFont="1" applyFill="1" applyBorder="1" applyAlignment="1">
      <alignment horizontal="center" vertical="center"/>
    </xf>
    <xf numFmtId="164" fontId="105" fillId="8" borderId="15" xfId="28" applyFont="1" applyFill="1" applyBorder="1" applyAlignment="1">
      <alignment horizontal="left" vertical="center"/>
      <protection/>
    </xf>
    <xf numFmtId="164" fontId="106" fillId="8" borderId="0" xfId="28" applyFont="1" applyFill="1" applyBorder="1" applyAlignment="1">
      <alignment horizontal="center" vertical="center"/>
      <protection/>
    </xf>
    <xf numFmtId="164" fontId="105" fillId="8" borderId="0" xfId="28" applyFont="1" applyFill="1" applyBorder="1" applyAlignment="1">
      <alignment vertical="center"/>
      <protection/>
    </xf>
    <xf numFmtId="164" fontId="105" fillId="8" borderId="0" xfId="28" applyFont="1" applyFill="1" applyBorder="1" applyAlignment="1">
      <alignment horizontal="left" vertical="center"/>
      <protection/>
    </xf>
    <xf numFmtId="164" fontId="27" fillId="25" borderId="0" xfId="0" applyFont="1" applyFill="1" applyAlignment="1">
      <alignment horizontal="center"/>
    </xf>
    <xf numFmtId="164" fontId="68" fillId="25" borderId="0" xfId="0" applyFont="1" applyFill="1" applyAlignment="1">
      <alignment horizontal="center"/>
    </xf>
    <xf numFmtId="164" fontId="27" fillId="9" borderId="0" xfId="28" applyFont="1" applyFill="1" applyBorder="1" applyAlignment="1">
      <alignment horizontal="left" vertical="center"/>
      <protection/>
    </xf>
    <xf numFmtId="0" fontId="68" fillId="9" borderId="0" xfId="28" applyNumberFormat="1" applyFont="1" applyFill="1" applyBorder="1" applyAlignment="1">
      <alignment horizontal="left" vertical="center"/>
      <protection/>
    </xf>
    <xf numFmtId="164" fontId="68" fillId="9" borderId="0" xfId="28" applyFont="1" applyFill="1" applyBorder="1" applyAlignment="1" quotePrefix="1">
      <alignment horizontal="left" vertical="center"/>
      <protection/>
    </xf>
    <xf numFmtId="164" fontId="68" fillId="9" borderId="0" xfId="28" applyFont="1" applyFill="1" applyBorder="1" applyAlignment="1">
      <alignment horizontal="left" vertical="center"/>
      <protection/>
    </xf>
    <xf numFmtId="0" fontId="97" fillId="4" borderId="0" xfId="0" applyNumberFormat="1" applyFont="1" applyFill="1" applyBorder="1" applyAlignment="1" applyProtection="1" quotePrefix="1">
      <alignment horizontal="left" vertical="center"/>
      <protection/>
    </xf>
    <xf numFmtId="0" fontId="97" fillId="4" borderId="0" xfId="28" applyNumberFormat="1" applyFont="1" applyFill="1" applyBorder="1" applyAlignment="1" applyProtection="1" quotePrefix="1">
      <alignment horizontal="left" vertical="center"/>
      <protection/>
    </xf>
    <xf numFmtId="164" fontId="1" fillId="4" borderId="0" xfId="0" applyFont="1" applyFill="1" applyBorder="1" applyAlignment="1">
      <alignment horizontal="left" vertical="center" indent="2"/>
    </xf>
    <xf numFmtId="166" fontId="1" fillId="4" borderId="0" xfId="28" applyNumberFormat="1" applyFont="1" applyFill="1" applyBorder="1" applyAlignment="1" applyProtection="1">
      <alignment horizontal="center" vertical="center"/>
      <protection/>
    </xf>
    <xf numFmtId="164" fontId="1" fillId="9" borderId="0" xfId="0" applyFont="1" applyFill="1" applyBorder="1" applyAlignment="1">
      <alignment horizontal="left" vertical="center" indent="2"/>
    </xf>
    <xf numFmtId="166" fontId="98" fillId="4" borderId="0" xfId="28" applyNumberFormat="1" applyFont="1" applyFill="1" applyBorder="1" applyAlignment="1" applyProtection="1">
      <alignment horizontal="center" vertical="center"/>
      <protection/>
    </xf>
    <xf numFmtId="164" fontId="108" fillId="13" borderId="54" xfId="29" applyFont="1" applyFill="1" applyBorder="1" applyAlignment="1">
      <alignment horizontal="left" vertical="center"/>
      <protection/>
    </xf>
    <xf numFmtId="164" fontId="109" fillId="13" borderId="6" xfId="29" applyFont="1" applyFill="1" applyBorder="1" applyAlignment="1">
      <alignment horizontal="center" vertical="center"/>
      <protection/>
    </xf>
    <xf numFmtId="164" fontId="108" fillId="13" borderId="6" xfId="29" applyFont="1" applyFill="1" applyBorder="1" applyAlignment="1">
      <alignment horizontal="left" vertical="center"/>
      <protection/>
    </xf>
    <xf numFmtId="0" fontId="103" fillId="9" borderId="0" xfId="29" applyNumberFormat="1" applyFont="1" applyFill="1" applyBorder="1" applyAlignment="1" applyProtection="1">
      <alignment horizontal="left" vertical="center"/>
      <protection/>
    </xf>
    <xf numFmtId="164" fontId="103" fillId="9" borderId="0" xfId="0" applyFont="1" applyFill="1" applyBorder="1" applyAlignment="1">
      <alignment horizontal="left" vertical="center"/>
    </xf>
    <xf numFmtId="164" fontId="103" fillId="9" borderId="0" xfId="0" applyNumberFormat="1" applyFont="1" applyFill="1" applyBorder="1" applyAlignment="1" applyProtection="1">
      <alignment horizontal="left" vertical="center" wrapText="1"/>
      <protection/>
    </xf>
    <xf numFmtId="164" fontId="103" fillId="9" borderId="0" xfId="0" applyFont="1" applyFill="1" applyBorder="1" applyAlignment="1">
      <alignment horizontal="center" vertical="center"/>
    </xf>
    <xf numFmtId="164" fontId="97" fillId="0" borderId="0" xfId="28" applyFont="1" applyFill="1" applyBorder="1" applyAlignment="1">
      <alignment horizontal="left" vertical="center" indent="2"/>
      <protection/>
    </xf>
    <xf numFmtId="164" fontId="97" fillId="9" borderId="0" xfId="28" applyFont="1" applyFill="1" applyBorder="1" applyAlignment="1">
      <alignment horizontal="left" vertical="center" indent="2"/>
      <protection/>
    </xf>
    <xf numFmtId="164" fontId="97" fillId="9" borderId="0" xfId="0" applyFont="1" applyFill="1" applyBorder="1" applyAlignment="1">
      <alignment horizontal="left" vertical="center"/>
    </xf>
    <xf numFmtId="0" fontId="97" fillId="0" borderId="0" xfId="29" applyNumberFormat="1" applyFont="1" applyFill="1" applyBorder="1" applyAlignment="1" applyProtection="1">
      <alignment horizontal="left" vertical="center"/>
      <protection/>
    </xf>
    <xf numFmtId="164" fontId="97" fillId="0" borderId="0" xfId="0" applyFont="1" applyFill="1" applyBorder="1" applyAlignment="1">
      <alignment horizontal="left" vertical="center"/>
    </xf>
    <xf numFmtId="164" fontId="97" fillId="0" borderId="0" xfId="0" applyNumberFormat="1" applyFont="1" applyFill="1" applyBorder="1" applyAlignment="1" applyProtection="1">
      <alignment horizontal="left" vertical="center" wrapText="1"/>
      <protection/>
    </xf>
    <xf numFmtId="164" fontId="62" fillId="2" borderId="0" xfId="0" applyFont="1" applyFill="1" applyBorder="1" applyAlignment="1">
      <alignment vertical="center"/>
    </xf>
    <xf numFmtId="164" fontId="21" fillId="4" borderId="22" xfId="0" applyFont="1" applyFill="1" applyBorder="1" applyAlignment="1">
      <alignment horizontal="center" vertical="center"/>
    </xf>
    <xf numFmtId="164" fontId="75" fillId="3" borderId="51" xfId="0" applyFont="1" applyFill="1" applyBorder="1" applyAlignment="1">
      <alignment horizontal="center" vertical="center"/>
    </xf>
    <xf numFmtId="164" fontId="75" fillId="7" borderId="51" xfId="0" applyFont="1" applyFill="1" applyBorder="1" applyAlignment="1">
      <alignment vertical="center"/>
    </xf>
    <xf numFmtId="164" fontId="75" fillId="7" borderId="38" xfId="0" applyFont="1" applyFill="1" applyBorder="1" applyAlignment="1">
      <alignment vertical="center"/>
    </xf>
    <xf numFmtId="164" fontId="81" fillId="7" borderId="38" xfId="0" applyFont="1" applyFill="1" applyBorder="1" applyAlignment="1">
      <alignment vertical="center" wrapText="1"/>
    </xf>
    <xf numFmtId="164" fontId="81" fillId="11" borderId="55" xfId="0" applyFont="1" applyFill="1" applyBorder="1" applyAlignment="1" quotePrefix="1">
      <alignment horizontal="center" vertical="center" wrapText="1"/>
    </xf>
    <xf numFmtId="164" fontId="84" fillId="10" borderId="52" xfId="0" applyFont="1" applyFill="1" applyBorder="1" applyAlignment="1" quotePrefix="1">
      <alignment horizontal="center" vertical="center" wrapText="1"/>
    </xf>
    <xf numFmtId="200" fontId="40" fillId="26" borderId="42" xfId="0" applyNumberFormat="1" applyFont="1" applyFill="1" applyBorder="1" applyAlignment="1">
      <alignment horizontal="center" vertical="center"/>
    </xf>
    <xf numFmtId="200" fontId="40" fillId="26" borderId="43" xfId="0" applyNumberFormat="1" applyFont="1" applyFill="1" applyBorder="1" applyAlignment="1">
      <alignment horizontal="center" vertical="center"/>
    </xf>
    <xf numFmtId="200" fontId="40" fillId="26" borderId="32" xfId="0" applyNumberFormat="1" applyFont="1" applyFill="1" applyBorder="1" applyAlignment="1">
      <alignment horizontal="center" vertical="center"/>
    </xf>
    <xf numFmtId="200" fontId="40" fillId="26" borderId="14" xfId="0" applyNumberFormat="1" applyFont="1" applyFill="1" applyBorder="1" applyAlignment="1">
      <alignment horizontal="center" vertical="center"/>
    </xf>
    <xf numFmtId="200" fontId="40" fillId="26" borderId="34" xfId="0" applyNumberFormat="1" applyFont="1" applyFill="1" applyBorder="1" applyAlignment="1">
      <alignment horizontal="center" vertical="center"/>
    </xf>
    <xf numFmtId="200" fontId="40" fillId="26" borderId="42" xfId="0" applyNumberFormat="1" applyFont="1" applyFill="1" applyBorder="1" applyAlignment="1">
      <alignment horizontal="right" vertical="center"/>
    </xf>
    <xf numFmtId="164" fontId="94" fillId="26" borderId="32" xfId="0" applyFont="1" applyFill="1" applyBorder="1" applyAlignment="1">
      <alignment horizontal="center" vertical="center"/>
    </xf>
    <xf numFmtId="167" fontId="94" fillId="26" borderId="33" xfId="0" applyNumberFormat="1" applyFont="1" applyFill="1" applyBorder="1" applyAlignment="1">
      <alignment horizontal="center" vertical="center"/>
    </xf>
    <xf numFmtId="168" fontId="94" fillId="26" borderId="34" xfId="0" applyNumberFormat="1" applyFont="1" applyFill="1" applyBorder="1" applyAlignment="1" applyProtection="1">
      <alignment horizontal="center" vertical="center"/>
      <protection/>
    </xf>
    <xf numFmtId="164" fontId="94" fillId="26" borderId="14" xfId="0" applyFont="1" applyFill="1" applyBorder="1" applyAlignment="1">
      <alignment horizontal="center" vertical="center"/>
    </xf>
    <xf numFmtId="164" fontId="94" fillId="26" borderId="34" xfId="0" applyFont="1" applyFill="1" applyBorder="1" applyAlignment="1">
      <alignment horizontal="center" vertical="center"/>
    </xf>
    <xf numFmtId="164" fontId="95" fillId="20" borderId="46" xfId="0" applyFont="1" applyFill="1" applyBorder="1" applyAlignment="1">
      <alignment horizontal="center" vertical="center"/>
    </xf>
    <xf numFmtId="167" fontId="95" fillId="20" borderId="20" xfId="0" applyNumberFormat="1" applyFont="1" applyFill="1" applyBorder="1" applyAlignment="1">
      <alignment horizontal="center" vertical="center"/>
    </xf>
    <xf numFmtId="168" fontId="95" fillId="20" borderId="47" xfId="0" applyNumberFormat="1" applyFont="1" applyFill="1" applyBorder="1" applyAlignment="1" applyProtection="1">
      <alignment horizontal="center" vertical="center"/>
      <protection/>
    </xf>
    <xf numFmtId="164" fontId="95" fillId="21" borderId="7" xfId="0" applyFont="1" applyFill="1" applyBorder="1" applyAlignment="1">
      <alignment horizontal="center" vertical="center"/>
    </xf>
    <xf numFmtId="164" fontId="95" fillId="21" borderId="1" xfId="0" applyFont="1" applyFill="1" applyBorder="1" applyAlignment="1">
      <alignment vertical="center"/>
    </xf>
    <xf numFmtId="164" fontId="12" fillId="5" borderId="29" xfId="0" applyFont="1" applyFill="1" applyBorder="1" applyAlignment="1">
      <alignment horizontal="center" vertical="center"/>
    </xf>
    <xf numFmtId="164" fontId="64" fillId="21" borderId="2" xfId="0" applyFont="1" applyFill="1" applyBorder="1" applyAlignment="1">
      <alignment horizontal="center" vertical="center"/>
    </xf>
    <xf numFmtId="164" fontId="95" fillId="21" borderId="0" xfId="0" applyFont="1" applyFill="1" applyBorder="1" applyAlignment="1">
      <alignment vertical="center"/>
    </xf>
    <xf numFmtId="164" fontId="12" fillId="5" borderId="33" xfId="0" applyFont="1" applyFill="1" applyBorder="1" applyAlignment="1">
      <alignment horizontal="center" vertical="center"/>
    </xf>
    <xf numFmtId="164" fontId="94" fillId="21" borderId="2" xfId="0" applyFont="1" applyFill="1" applyBorder="1" applyAlignment="1">
      <alignment horizontal="center" vertical="center"/>
    </xf>
    <xf numFmtId="164" fontId="94" fillId="21" borderId="0" xfId="0" applyFont="1" applyFill="1" applyBorder="1" applyAlignment="1">
      <alignment vertical="center"/>
    </xf>
    <xf numFmtId="164" fontId="12" fillId="5" borderId="56" xfId="0" applyFont="1" applyFill="1" applyBorder="1" applyAlignment="1">
      <alignment horizontal="center" vertical="center"/>
    </xf>
    <xf numFmtId="164" fontId="20" fillId="5" borderId="2" xfId="0" applyFont="1" applyFill="1" applyBorder="1" applyAlignment="1">
      <alignment horizontal="right" vertical="center"/>
    </xf>
    <xf numFmtId="164" fontId="20" fillId="5" borderId="0" xfId="0" applyFont="1" applyFill="1" applyBorder="1" applyAlignment="1">
      <alignment horizontal="right" vertical="center"/>
    </xf>
    <xf numFmtId="164" fontId="20" fillId="5" borderId="21" xfId="0" applyFont="1" applyFill="1" applyBorder="1" applyAlignment="1">
      <alignment horizontal="right" vertical="center"/>
    </xf>
    <xf numFmtId="164" fontId="20" fillId="6" borderId="0" xfId="0" applyFont="1" applyFill="1" applyBorder="1" applyAlignment="1">
      <alignment horizontal="center" vertical="center"/>
    </xf>
    <xf numFmtId="164" fontId="20" fillId="5" borderId="2" xfId="0" applyFont="1" applyFill="1" applyBorder="1" applyAlignment="1">
      <alignment horizontal="center" vertical="center"/>
    </xf>
    <xf numFmtId="164" fontId="20" fillId="5" borderId="0" xfId="0" applyFont="1" applyFill="1" applyBorder="1" applyAlignment="1">
      <alignment horizontal="center" vertical="center"/>
    </xf>
    <xf numFmtId="164" fontId="20" fillId="5" borderId="5" xfId="0" applyFont="1" applyFill="1" applyBorder="1" applyAlignment="1">
      <alignment horizontal="center" vertical="center"/>
    </xf>
    <xf numFmtId="164" fontId="50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25" fillId="4" borderId="15" xfId="0" applyFont="1" applyFill="1" applyBorder="1" applyAlignment="1">
      <alignment horizontal="center" vertical="center"/>
    </xf>
    <xf numFmtId="164" fontId="25" fillId="4" borderId="0" xfId="0" applyFont="1" applyFill="1" applyBorder="1" applyAlignment="1">
      <alignment horizontal="center" vertical="center"/>
    </xf>
    <xf numFmtId="164" fontId="25" fillId="4" borderId="21" xfId="0" applyFont="1" applyFill="1" applyBorder="1" applyAlignment="1">
      <alignment horizontal="center" vertical="center"/>
    </xf>
    <xf numFmtId="164" fontId="26" fillId="4" borderId="54" xfId="0" applyFont="1" applyFill="1" applyBorder="1" applyAlignment="1">
      <alignment horizontal="center" vertical="center"/>
    </xf>
    <xf numFmtId="164" fontId="26" fillId="4" borderId="6" xfId="0" applyFont="1" applyFill="1" applyBorder="1" applyAlignment="1">
      <alignment horizontal="center" vertical="center"/>
    </xf>
    <xf numFmtId="164" fontId="26" fillId="4" borderId="22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21" fillId="4" borderId="54" xfId="0" applyFont="1" applyFill="1" applyBorder="1" applyAlignment="1">
      <alignment horizontal="center" vertical="center"/>
    </xf>
    <xf numFmtId="164" fontId="21" fillId="4" borderId="6" xfId="0" applyFont="1" applyFill="1" applyBorder="1" applyAlignment="1">
      <alignment horizontal="center" vertical="center"/>
    </xf>
    <xf numFmtId="164" fontId="48" fillId="4" borderId="15" xfId="0" applyFont="1" applyFill="1" applyBorder="1" applyAlignment="1">
      <alignment horizontal="center" vertical="center"/>
    </xf>
    <xf numFmtId="164" fontId="48" fillId="4" borderId="0" xfId="0" applyFont="1" applyFill="1" applyBorder="1" applyAlignment="1">
      <alignment horizontal="center" vertical="center"/>
    </xf>
    <xf numFmtId="164" fontId="48" fillId="4" borderId="21" xfId="0" applyFont="1" applyFill="1" applyBorder="1" applyAlignment="1">
      <alignment horizontal="center" vertical="center"/>
    </xf>
    <xf numFmtId="164" fontId="13" fillId="0" borderId="10" xfId="0" applyFont="1" applyFill="1" applyBorder="1" applyAlignment="1">
      <alignment horizontal="center" vertical="center" wrapText="1"/>
    </xf>
    <xf numFmtId="164" fontId="13" fillId="0" borderId="12" xfId="0" applyFont="1" applyFill="1" applyBorder="1" applyAlignment="1">
      <alignment horizontal="center" vertical="center" wrapText="1"/>
    </xf>
    <xf numFmtId="164" fontId="13" fillId="0" borderId="57" xfId="0" applyFont="1" applyFill="1" applyBorder="1" applyAlignment="1">
      <alignment horizontal="center" vertical="center" wrapText="1"/>
    </xf>
    <xf numFmtId="164" fontId="39" fillId="9" borderId="55" xfId="0" applyFont="1" applyFill="1" applyBorder="1" applyAlignment="1">
      <alignment horizontal="center" vertical="center" wrapText="1"/>
    </xf>
    <xf numFmtId="164" fontId="39" fillId="9" borderId="20" xfId="0" applyFont="1" applyFill="1" applyBorder="1" applyAlignment="1">
      <alignment horizontal="center" vertical="center" wrapText="1"/>
    </xf>
    <xf numFmtId="164" fontId="39" fillId="9" borderId="2" xfId="0" applyFont="1" applyFill="1" applyBorder="1" applyAlignment="1">
      <alignment horizontal="center" vertical="center" wrapText="1"/>
    </xf>
    <xf numFmtId="164" fontId="39" fillId="9" borderId="21" xfId="0" applyFont="1" applyFill="1" applyBorder="1" applyAlignment="1">
      <alignment horizontal="center" vertical="center" wrapText="1"/>
    </xf>
    <xf numFmtId="164" fontId="39" fillId="9" borderId="3" xfId="0" applyFont="1" applyFill="1" applyBorder="1" applyAlignment="1">
      <alignment horizontal="center" vertical="center" wrapText="1"/>
    </xf>
    <xf numFmtId="164" fontId="39" fillId="9" borderId="58" xfId="0" applyFont="1" applyFill="1" applyBorder="1" applyAlignment="1">
      <alignment horizontal="center" vertical="center" wrapText="1"/>
    </xf>
    <xf numFmtId="164" fontId="20" fillId="3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69" fillId="0" borderId="20" xfId="0" applyFont="1" applyFill="1" applyBorder="1" applyAlignment="1">
      <alignment horizontal="center" vertical="center" wrapText="1"/>
    </xf>
    <xf numFmtId="164" fontId="69" fillId="0" borderId="21" xfId="0" applyFont="1" applyFill="1" applyBorder="1" applyAlignment="1">
      <alignment horizontal="center" vertical="center" wrapText="1"/>
    </xf>
    <xf numFmtId="164" fontId="69" fillId="0" borderId="58" xfId="0" applyFont="1" applyFill="1" applyBorder="1" applyAlignment="1">
      <alignment horizontal="center" vertical="center" wrapText="1"/>
    </xf>
    <xf numFmtId="164" fontId="39" fillId="0" borderId="47" xfId="0" applyFont="1" applyFill="1" applyBorder="1" applyAlignment="1">
      <alignment horizontal="center" vertical="center" wrapText="1"/>
    </xf>
    <xf numFmtId="164" fontId="39" fillId="0" borderId="59" xfId="0" applyFont="1" applyFill="1" applyBorder="1" applyAlignment="1">
      <alignment horizontal="center" vertical="center" wrapText="1"/>
    </xf>
    <xf numFmtId="164" fontId="39" fillId="0" borderId="60" xfId="0" applyFont="1" applyFill="1" applyBorder="1" applyAlignment="1">
      <alignment horizontal="center" vertical="center" wrapText="1"/>
    </xf>
    <xf numFmtId="164" fontId="28" fillId="2" borderId="11" xfId="0" applyFont="1" applyFill="1" applyBorder="1" applyAlignment="1">
      <alignment horizontal="center" vertical="center" wrapText="1"/>
    </xf>
    <xf numFmtId="164" fontId="28" fillId="2" borderId="39" xfId="0" applyFont="1" applyFill="1" applyBorder="1" applyAlignment="1">
      <alignment horizontal="center" vertical="center" wrapText="1"/>
    </xf>
    <xf numFmtId="164" fontId="28" fillId="2" borderId="0" xfId="0" applyFont="1" applyFill="1" applyBorder="1" applyAlignment="1">
      <alignment horizontal="center" vertical="center" wrapText="1"/>
    </xf>
    <xf numFmtId="164" fontId="28" fillId="2" borderId="5" xfId="0" applyFont="1" applyFill="1" applyBorder="1" applyAlignment="1">
      <alignment horizontal="center" vertical="center" wrapText="1"/>
    </xf>
    <xf numFmtId="164" fontId="28" fillId="2" borderId="4" xfId="0" applyFont="1" applyFill="1" applyBorder="1" applyAlignment="1">
      <alignment horizontal="center" vertical="center" wrapText="1"/>
    </xf>
    <xf numFmtId="164" fontId="28" fillId="2" borderId="16" xfId="0" applyFont="1" applyFill="1" applyBorder="1" applyAlignment="1">
      <alignment horizontal="center" vertical="center" wrapText="1"/>
    </xf>
    <xf numFmtId="164" fontId="39" fillId="0" borderId="61" xfId="0" applyFont="1" applyFill="1" applyBorder="1" applyAlignment="1">
      <alignment horizontal="center" vertical="center" wrapText="1"/>
    </xf>
    <xf numFmtId="164" fontId="39" fillId="9" borderId="37" xfId="0" applyFont="1" applyFill="1" applyBorder="1" applyAlignment="1">
      <alignment horizontal="center" vertical="center" wrapText="1"/>
    </xf>
    <xf numFmtId="164" fontId="39" fillId="9" borderId="38" xfId="0" applyFont="1" applyFill="1" applyBorder="1" applyAlignment="1">
      <alignment horizontal="center" vertical="center" wrapText="1"/>
    </xf>
    <xf numFmtId="164" fontId="39" fillId="9" borderId="62" xfId="0" applyFont="1" applyFill="1" applyBorder="1" applyAlignment="1">
      <alignment horizontal="center" vertical="center" wrapText="1"/>
    </xf>
    <xf numFmtId="164" fontId="25" fillId="25" borderId="37" xfId="0" applyFont="1" applyFill="1" applyBorder="1" applyAlignment="1">
      <alignment horizontal="center" vertical="center" wrapText="1"/>
    </xf>
    <xf numFmtId="164" fontId="25" fillId="25" borderId="38" xfId="0" applyFont="1" applyFill="1" applyBorder="1" applyAlignment="1">
      <alignment horizontal="center" vertical="center" wrapText="1"/>
    </xf>
    <xf numFmtId="164" fontId="42" fillId="0" borderId="14" xfId="0" applyFont="1" applyBorder="1" applyAlignment="1">
      <alignment horizontal="center" vertical="center" wrapText="1"/>
    </xf>
    <xf numFmtId="164" fontId="69" fillId="0" borderId="9" xfId="0" applyFont="1" applyBorder="1" applyAlignment="1">
      <alignment horizontal="center" vertical="center" wrapText="1"/>
    </xf>
    <xf numFmtId="164" fontId="69" fillId="0" borderId="15" xfId="0" applyFont="1" applyBorder="1" applyAlignment="1">
      <alignment horizontal="center" vertical="center" wrapText="1"/>
    </xf>
    <xf numFmtId="164" fontId="69" fillId="0" borderId="54" xfId="0" applyFont="1" applyBorder="1" applyAlignment="1">
      <alignment horizontal="center" vertical="center" wrapText="1"/>
    </xf>
    <xf numFmtId="164" fontId="39" fillId="0" borderId="34" xfId="0" applyFont="1" applyBorder="1" applyAlignment="1">
      <alignment horizontal="center" vertical="center" wrapText="1"/>
    </xf>
    <xf numFmtId="164" fontId="96" fillId="12" borderId="37" xfId="0" applyFont="1" applyFill="1" applyBorder="1" applyAlignment="1">
      <alignment horizontal="center" vertical="center" wrapText="1"/>
    </xf>
    <xf numFmtId="164" fontId="96" fillId="12" borderId="38" xfId="0" applyFont="1" applyFill="1" applyBorder="1" applyAlignment="1">
      <alignment horizontal="center" vertical="center" wrapText="1"/>
    </xf>
    <xf numFmtId="164" fontId="61" fillId="15" borderId="55" xfId="0" applyFont="1" applyFill="1" applyBorder="1" applyAlignment="1">
      <alignment horizontal="center" vertical="center"/>
    </xf>
    <xf numFmtId="164" fontId="61" fillId="15" borderId="11" xfId="0" applyFont="1" applyFill="1" applyBorder="1" applyAlignment="1">
      <alignment horizontal="center" vertical="center"/>
    </xf>
    <xf numFmtId="164" fontId="61" fillId="15" borderId="39" xfId="0" applyFont="1" applyFill="1" applyBorder="1" applyAlignment="1">
      <alignment horizontal="center" vertical="center"/>
    </xf>
    <xf numFmtId="164" fontId="61" fillId="15" borderId="19" xfId="0" applyFont="1" applyFill="1" applyBorder="1" applyAlignment="1">
      <alignment horizontal="center" vertical="center"/>
    </xf>
    <xf numFmtId="164" fontId="61" fillId="15" borderId="6" xfId="0" applyFont="1" applyFill="1" applyBorder="1" applyAlignment="1">
      <alignment horizontal="center" vertical="center"/>
    </xf>
    <xf numFmtId="164" fontId="61" fillId="15" borderId="63" xfId="0" applyFont="1" applyFill="1" applyBorder="1" applyAlignment="1">
      <alignment horizontal="center" vertical="center"/>
    </xf>
    <xf numFmtId="164" fontId="43" fillId="0" borderId="32" xfId="0" applyFont="1" applyBorder="1" applyAlignment="1">
      <alignment horizontal="center" vertical="center" wrapText="1"/>
    </xf>
    <xf numFmtId="164" fontId="28" fillId="11" borderId="52" xfId="0" applyFont="1" applyFill="1" applyBorder="1" applyAlignment="1">
      <alignment horizontal="center" vertical="center"/>
    </xf>
    <xf numFmtId="164" fontId="28" fillId="11" borderId="53" xfId="0" applyFont="1" applyFill="1" applyBorder="1" applyAlignment="1">
      <alignment horizontal="center" vertical="center"/>
    </xf>
    <xf numFmtId="164" fontId="28" fillId="11" borderId="43" xfId="0" applyFont="1" applyFill="1" applyBorder="1" applyAlignment="1">
      <alignment horizontal="center" vertical="center"/>
    </xf>
    <xf numFmtId="164" fontId="28" fillId="11" borderId="52" xfId="0" applyFont="1" applyFill="1" applyBorder="1" applyAlignment="1">
      <alignment horizontal="center" vertical="center" wrapText="1"/>
    </xf>
    <xf numFmtId="164" fontId="28" fillId="11" borderId="53" xfId="0" applyFont="1" applyFill="1" applyBorder="1" applyAlignment="1">
      <alignment horizontal="center" vertical="center" wrapText="1"/>
    </xf>
    <xf numFmtId="164" fontId="28" fillId="11" borderId="43" xfId="0" applyFont="1" applyFill="1" applyBorder="1" applyAlignment="1">
      <alignment horizontal="center" vertical="center" wrapText="1"/>
    </xf>
    <xf numFmtId="164" fontId="42" fillId="4" borderId="46" xfId="0" applyFont="1" applyFill="1" applyBorder="1" applyAlignment="1">
      <alignment horizontal="center" vertical="center" wrapText="1"/>
    </xf>
    <xf numFmtId="164" fontId="42" fillId="4" borderId="64" xfId="0" applyFont="1" applyFill="1" applyBorder="1" applyAlignment="1">
      <alignment horizontal="center" vertical="center" wrapText="1"/>
    </xf>
    <xf numFmtId="164" fontId="42" fillId="0" borderId="9" xfId="0" applyFont="1" applyBorder="1" applyAlignment="1">
      <alignment horizontal="center" vertical="center" wrapText="1"/>
    </xf>
    <xf numFmtId="164" fontId="42" fillId="0" borderId="15" xfId="0" applyFont="1" applyBorder="1" applyAlignment="1">
      <alignment horizontal="center" vertical="center" wrapText="1"/>
    </xf>
    <xf numFmtId="164" fontId="42" fillId="0" borderId="54" xfId="0" applyFont="1" applyBorder="1" applyAlignment="1">
      <alignment horizontal="center" vertical="center" wrapText="1"/>
    </xf>
    <xf numFmtId="164" fontId="39" fillId="0" borderId="65" xfId="0" applyFont="1" applyBorder="1" applyAlignment="1">
      <alignment horizontal="center" vertical="center" wrapText="1"/>
    </xf>
    <xf numFmtId="164" fontId="40" fillId="15" borderId="55" xfId="0" applyFont="1" applyFill="1" applyBorder="1" applyAlignment="1">
      <alignment horizontal="center" vertical="center" wrapText="1"/>
    </xf>
    <xf numFmtId="164" fontId="40" fillId="15" borderId="11" xfId="0" applyFont="1" applyFill="1" applyBorder="1" applyAlignment="1">
      <alignment horizontal="center" vertical="center" wrapText="1"/>
    </xf>
    <xf numFmtId="164" fontId="40" fillId="15" borderId="39" xfId="0" applyFont="1" applyFill="1" applyBorder="1" applyAlignment="1">
      <alignment horizontal="center" vertical="center" wrapText="1"/>
    </xf>
    <xf numFmtId="164" fontId="40" fillId="15" borderId="2" xfId="0" applyFont="1" applyFill="1" applyBorder="1" applyAlignment="1">
      <alignment horizontal="center" vertical="center" wrapText="1"/>
    </xf>
    <xf numFmtId="164" fontId="40" fillId="15" borderId="0" xfId="0" applyFont="1" applyFill="1" applyBorder="1" applyAlignment="1">
      <alignment horizontal="center" vertical="center" wrapText="1"/>
    </xf>
    <xf numFmtId="164" fontId="40" fillId="15" borderId="5" xfId="0" applyFont="1" applyFill="1" applyBorder="1" applyAlignment="1">
      <alignment horizontal="center" vertical="center" wrapText="1"/>
    </xf>
    <xf numFmtId="164" fontId="40" fillId="15" borderId="19" xfId="0" applyFont="1" applyFill="1" applyBorder="1" applyAlignment="1">
      <alignment horizontal="center" vertical="center" wrapText="1"/>
    </xf>
    <xf numFmtId="164" fontId="40" fillId="15" borderId="6" xfId="0" applyFont="1" applyFill="1" applyBorder="1" applyAlignment="1">
      <alignment horizontal="center" vertical="center" wrapText="1"/>
    </xf>
    <xf numFmtId="164" fontId="40" fillId="15" borderId="63" xfId="0" applyFont="1" applyFill="1" applyBorder="1" applyAlignment="1">
      <alignment horizontal="center" vertical="center" wrapText="1"/>
    </xf>
    <xf numFmtId="164" fontId="12" fillId="3" borderId="23" xfId="0" applyFont="1" applyFill="1" applyBorder="1" applyAlignment="1">
      <alignment horizontal="center" vertical="center" wrapText="1"/>
    </xf>
    <xf numFmtId="164" fontId="12" fillId="3" borderId="66" xfId="0" applyFont="1" applyFill="1" applyBorder="1" applyAlignment="1">
      <alignment horizontal="center" vertical="center" wrapText="1"/>
    </xf>
    <xf numFmtId="164" fontId="12" fillId="3" borderId="44" xfId="0" applyFont="1" applyFill="1" applyBorder="1" applyAlignment="1">
      <alignment horizontal="center" vertical="center" wrapText="1"/>
    </xf>
    <xf numFmtId="164" fontId="40" fillId="15" borderId="7" xfId="0" applyFont="1" applyFill="1" applyBorder="1" applyAlignment="1">
      <alignment horizontal="center" vertical="center" wrapText="1"/>
    </xf>
    <xf numFmtId="164" fontId="40" fillId="15" borderId="1" xfId="0" applyFont="1" applyFill="1" applyBorder="1" applyAlignment="1">
      <alignment horizontal="center" vertical="center" wrapText="1"/>
    </xf>
    <xf numFmtId="164" fontId="40" fillId="15" borderId="8" xfId="0" applyFont="1" applyFill="1" applyBorder="1" applyAlignment="1">
      <alignment horizontal="center" vertical="center" wrapText="1"/>
    </xf>
    <xf numFmtId="164" fontId="28" fillId="7" borderId="7" xfId="0" applyFont="1" applyFill="1" applyBorder="1" applyAlignment="1">
      <alignment horizontal="center" vertical="center" wrapText="1"/>
    </xf>
    <xf numFmtId="164" fontId="28" fillId="7" borderId="1" xfId="0" applyFont="1" applyFill="1" applyBorder="1" applyAlignment="1">
      <alignment horizontal="center" vertical="center" wrapText="1"/>
    </xf>
    <xf numFmtId="164" fontId="28" fillId="7" borderId="8" xfId="0" applyFont="1" applyFill="1" applyBorder="1" applyAlignment="1">
      <alignment horizontal="center" vertical="center" wrapText="1"/>
    </xf>
    <xf numFmtId="164" fontId="28" fillId="7" borderId="19" xfId="0" applyFont="1" applyFill="1" applyBorder="1" applyAlignment="1">
      <alignment horizontal="center" vertical="center" wrapText="1"/>
    </xf>
    <xf numFmtId="164" fontId="28" fillId="7" borderId="6" xfId="0" applyFont="1" applyFill="1" applyBorder="1" applyAlignment="1">
      <alignment horizontal="center" vertical="center" wrapText="1"/>
    </xf>
    <xf numFmtId="164" fontId="28" fillId="7" borderId="63" xfId="0" applyFont="1" applyFill="1" applyBorder="1" applyAlignment="1">
      <alignment horizontal="center" vertical="center" wrapText="1"/>
    </xf>
    <xf numFmtId="164" fontId="28" fillId="7" borderId="7" xfId="0" applyFont="1" applyFill="1" applyBorder="1" applyAlignment="1">
      <alignment horizontal="center" vertical="center"/>
    </xf>
    <xf numFmtId="164" fontId="28" fillId="7" borderId="1" xfId="0" applyFont="1" applyFill="1" applyBorder="1" applyAlignment="1">
      <alignment horizontal="center" vertical="center"/>
    </xf>
    <xf numFmtId="164" fontId="28" fillId="7" borderId="8" xfId="0" applyFont="1" applyFill="1" applyBorder="1" applyAlignment="1">
      <alignment horizontal="center" vertical="center"/>
    </xf>
    <xf numFmtId="164" fontId="28" fillId="7" borderId="19" xfId="0" applyFont="1" applyFill="1" applyBorder="1" applyAlignment="1">
      <alignment horizontal="center" vertical="center"/>
    </xf>
    <xf numFmtId="164" fontId="28" fillId="7" borderId="6" xfId="0" applyFont="1" applyFill="1" applyBorder="1" applyAlignment="1">
      <alignment horizontal="center" vertical="center"/>
    </xf>
    <xf numFmtId="164" fontId="28" fillId="7" borderId="63" xfId="0" applyFont="1" applyFill="1" applyBorder="1" applyAlignment="1">
      <alignment horizontal="center" vertical="center"/>
    </xf>
    <xf numFmtId="164" fontId="59" fillId="5" borderId="51" xfId="0" applyFont="1" applyFill="1" applyBorder="1" applyAlignment="1">
      <alignment horizontal="center" vertical="center"/>
    </xf>
    <xf numFmtId="164" fontId="59" fillId="5" borderId="38" xfId="0" applyFont="1" applyFill="1" applyBorder="1" applyAlignment="1">
      <alignment horizontal="center" vertical="center"/>
    </xf>
    <xf numFmtId="164" fontId="12" fillId="3" borderId="7" xfId="0" applyFont="1" applyFill="1" applyBorder="1" applyAlignment="1">
      <alignment horizontal="center" vertical="center" wrapText="1"/>
    </xf>
    <xf numFmtId="164" fontId="12" fillId="3" borderId="1" xfId="0" applyFont="1" applyFill="1" applyBorder="1" applyAlignment="1">
      <alignment horizontal="center" vertical="center" wrapText="1"/>
    </xf>
    <xf numFmtId="164" fontId="12" fillId="3" borderId="8" xfId="0" applyFont="1" applyFill="1" applyBorder="1" applyAlignment="1">
      <alignment horizontal="center" vertical="center" wrapText="1"/>
    </xf>
    <xf numFmtId="164" fontId="28" fillId="11" borderId="67" xfId="0" applyFont="1" applyFill="1" applyBorder="1" applyAlignment="1">
      <alignment horizontal="center" vertical="center" wrapText="1"/>
    </xf>
    <xf numFmtId="164" fontId="28" fillId="11" borderId="12" xfId="0" applyFont="1" applyFill="1" applyBorder="1" applyAlignment="1">
      <alignment horizontal="center" vertical="center" wrapText="1"/>
    </xf>
    <xf numFmtId="164" fontId="28" fillId="11" borderId="59" xfId="0" applyFont="1" applyFill="1" applyBorder="1" applyAlignment="1">
      <alignment horizontal="center" vertical="center" wrapText="1"/>
    </xf>
    <xf numFmtId="164" fontId="39" fillId="24" borderId="7" xfId="0" applyFont="1" applyFill="1" applyBorder="1" applyAlignment="1">
      <alignment horizontal="center" vertical="center" wrapText="1"/>
    </xf>
    <xf numFmtId="164" fontId="39" fillId="24" borderId="1" xfId="0" applyFont="1" applyFill="1" applyBorder="1" applyAlignment="1">
      <alignment horizontal="center" vertical="center" wrapText="1"/>
    </xf>
    <xf numFmtId="164" fontId="39" fillId="24" borderId="8" xfId="0" applyFont="1" applyFill="1" applyBorder="1" applyAlignment="1">
      <alignment horizontal="center" vertical="center" wrapText="1"/>
    </xf>
    <xf numFmtId="164" fontId="39" fillId="24" borderId="3" xfId="0" applyFont="1" applyFill="1" applyBorder="1" applyAlignment="1">
      <alignment horizontal="center" vertical="center" wrapText="1"/>
    </xf>
    <xf numFmtId="164" fontId="39" fillId="24" borderId="4" xfId="0" applyFont="1" applyFill="1" applyBorder="1" applyAlignment="1">
      <alignment horizontal="center" vertical="center" wrapText="1"/>
    </xf>
    <xf numFmtId="164" fontId="39" fillId="24" borderId="16" xfId="0" applyFont="1" applyFill="1" applyBorder="1" applyAlignment="1">
      <alignment horizontal="center" vertical="center" wrapText="1"/>
    </xf>
    <xf numFmtId="164" fontId="104" fillId="0" borderId="51" xfId="0" applyFont="1" applyFill="1" applyBorder="1" applyAlignment="1">
      <alignment horizontal="center" vertical="center" wrapText="1"/>
    </xf>
    <xf numFmtId="164" fontId="104" fillId="0" borderId="62" xfId="0" applyFont="1" applyFill="1" applyBorder="1" applyAlignment="1">
      <alignment horizontal="center" vertical="center" wrapText="1"/>
    </xf>
    <xf numFmtId="164" fontId="28" fillId="2" borderId="64" xfId="0" applyFont="1" applyFill="1" applyBorder="1" applyAlignment="1">
      <alignment horizontal="center" vertical="center" wrapText="1"/>
    </xf>
    <xf numFmtId="164" fontId="28" fillId="2" borderId="13" xfId="0" applyFont="1" applyFill="1" applyBorder="1" applyAlignment="1">
      <alignment horizontal="center" vertical="center" wrapText="1"/>
    </xf>
    <xf numFmtId="164" fontId="28" fillId="2" borderId="60" xfId="0" applyFont="1" applyFill="1" applyBorder="1" applyAlignment="1">
      <alignment horizontal="center" vertical="center" wrapText="1"/>
    </xf>
    <xf numFmtId="164" fontId="28" fillId="2" borderId="52" xfId="0" applyFont="1" applyFill="1" applyBorder="1" applyAlignment="1">
      <alignment horizontal="center" vertical="center" wrapText="1"/>
    </xf>
    <xf numFmtId="164" fontId="28" fillId="2" borderId="53" xfId="0" applyFont="1" applyFill="1" applyBorder="1" applyAlignment="1">
      <alignment horizontal="center" vertical="center" wrapText="1"/>
    </xf>
    <xf numFmtId="164" fontId="28" fillId="2" borderId="43" xfId="0" applyFont="1" applyFill="1" applyBorder="1" applyAlignment="1">
      <alignment horizontal="center" vertical="center" wrapText="1"/>
    </xf>
    <xf numFmtId="164" fontId="88" fillId="19" borderId="32" xfId="0" applyFont="1" applyFill="1" applyBorder="1" applyAlignment="1">
      <alignment horizontal="center" vertical="center" wrapText="1"/>
    </xf>
    <xf numFmtId="164" fontId="44" fillId="0" borderId="65" xfId="0" applyFont="1" applyBorder="1" applyAlignment="1">
      <alignment horizontal="center" vertical="center" wrapText="1"/>
    </xf>
    <xf numFmtId="164" fontId="69" fillId="4" borderId="14" xfId="0" applyFont="1" applyFill="1" applyBorder="1" applyAlignment="1">
      <alignment horizontal="center" vertical="center" wrapText="1"/>
    </xf>
    <xf numFmtId="164" fontId="28" fillId="7" borderId="51" xfId="0" applyFont="1" applyFill="1" applyBorder="1" applyAlignment="1">
      <alignment horizontal="center" vertical="center"/>
    </xf>
    <xf numFmtId="164" fontId="0" fillId="0" borderId="38" xfId="0" applyBorder="1" applyAlignment="1">
      <alignment/>
    </xf>
    <xf numFmtId="164" fontId="0" fillId="0" borderId="17" xfId="0" applyBorder="1" applyAlignment="1">
      <alignment/>
    </xf>
    <xf numFmtId="164" fontId="39" fillId="23" borderId="7" xfId="0" applyFont="1" applyFill="1" applyBorder="1" applyAlignment="1">
      <alignment horizontal="center" vertical="center"/>
    </xf>
    <xf numFmtId="164" fontId="39" fillId="23" borderId="1" xfId="0" applyFont="1" applyFill="1" applyBorder="1" applyAlignment="1">
      <alignment horizontal="center" vertical="center"/>
    </xf>
    <xf numFmtId="164" fontId="39" fillId="23" borderId="8" xfId="0" applyFont="1" applyFill="1" applyBorder="1" applyAlignment="1">
      <alignment horizontal="center" vertical="center"/>
    </xf>
    <xf numFmtId="164" fontId="39" fillId="23" borderId="2" xfId="0" applyFont="1" applyFill="1" applyBorder="1" applyAlignment="1">
      <alignment horizontal="center" vertical="center"/>
    </xf>
    <xf numFmtId="164" fontId="39" fillId="23" borderId="0" xfId="0" applyFont="1" applyFill="1" applyBorder="1" applyAlignment="1">
      <alignment horizontal="center" vertical="center"/>
    </xf>
    <xf numFmtId="164" fontId="39" fillId="23" borderId="5" xfId="0" applyFont="1" applyFill="1" applyBorder="1" applyAlignment="1">
      <alignment horizontal="center" vertical="center"/>
    </xf>
    <xf numFmtId="164" fontId="39" fillId="23" borderId="3" xfId="0" applyFont="1" applyFill="1" applyBorder="1" applyAlignment="1">
      <alignment horizontal="center" vertical="center"/>
    </xf>
    <xf numFmtId="164" fontId="39" fillId="23" borderId="4" xfId="0" applyFont="1" applyFill="1" applyBorder="1" applyAlignment="1">
      <alignment horizontal="center" vertical="center"/>
    </xf>
    <xf numFmtId="164" fontId="39" fillId="23" borderId="16" xfId="0" applyFont="1" applyFill="1" applyBorder="1" applyAlignment="1">
      <alignment horizontal="center" vertical="center"/>
    </xf>
    <xf numFmtId="164" fontId="69" fillId="0" borderId="51" xfId="0" applyFont="1" applyBorder="1" applyAlignment="1">
      <alignment horizontal="center" vertical="center" wrapText="1"/>
    </xf>
    <xf numFmtId="164" fontId="69" fillId="0" borderId="38" xfId="0" applyFont="1" applyBorder="1" applyAlignment="1">
      <alignment horizontal="center" vertical="center" wrapText="1"/>
    </xf>
    <xf numFmtId="164" fontId="69" fillId="0" borderId="62" xfId="0" applyFont="1" applyBorder="1" applyAlignment="1">
      <alignment horizontal="center" vertical="center" wrapText="1"/>
    </xf>
    <xf numFmtId="164" fontId="39" fillId="0" borderId="47" xfId="0" applyFont="1" applyBorder="1" applyAlignment="1">
      <alignment horizontal="center" vertical="center" wrapText="1"/>
    </xf>
    <xf numFmtId="164" fontId="0" fillId="0" borderId="59" xfId="0" applyBorder="1" applyAlignment="1">
      <alignment/>
    </xf>
    <xf numFmtId="164" fontId="0" fillId="0" borderId="60" xfId="0" applyBorder="1" applyAlignment="1">
      <alignment/>
    </xf>
    <xf numFmtId="164" fontId="44" fillId="0" borderId="34" xfId="0" applyFont="1" applyBorder="1" applyAlignment="1">
      <alignment horizontal="center" vertical="center" wrapText="1"/>
    </xf>
    <xf numFmtId="164" fontId="28" fillId="2" borderId="55" xfId="0" applyFont="1" applyFill="1" applyBorder="1" applyAlignment="1">
      <alignment horizontal="center" vertical="center" wrapText="1"/>
    </xf>
    <xf numFmtId="164" fontId="43" fillId="4" borderId="32" xfId="0" applyFont="1" applyFill="1" applyBorder="1" applyAlignment="1">
      <alignment horizontal="center" vertical="center" wrapText="1"/>
    </xf>
    <xf numFmtId="164" fontId="39" fillId="23" borderId="7" xfId="0" applyFont="1" applyFill="1" applyBorder="1" applyAlignment="1">
      <alignment horizontal="center" vertical="center" wrapText="1"/>
    </xf>
    <xf numFmtId="164" fontId="39" fillId="23" borderId="1" xfId="0" applyFont="1" applyFill="1" applyBorder="1" applyAlignment="1">
      <alignment horizontal="center" vertical="center" wrapText="1"/>
    </xf>
    <xf numFmtId="164" fontId="39" fillId="23" borderId="8" xfId="0" applyFont="1" applyFill="1" applyBorder="1" applyAlignment="1">
      <alignment horizontal="center" vertical="center" wrapText="1"/>
    </xf>
    <xf numFmtId="164" fontId="39" fillId="23" borderId="2" xfId="0" applyFont="1" applyFill="1" applyBorder="1" applyAlignment="1">
      <alignment horizontal="center" vertical="center" wrapText="1"/>
    </xf>
    <xf numFmtId="164" fontId="39" fillId="23" borderId="0" xfId="0" applyFont="1" applyFill="1" applyBorder="1" applyAlignment="1">
      <alignment horizontal="center" vertical="center" wrapText="1"/>
    </xf>
    <xf numFmtId="164" fontId="39" fillId="23" borderId="5" xfId="0" applyFont="1" applyFill="1" applyBorder="1" applyAlignment="1">
      <alignment horizontal="center" vertical="center" wrapText="1"/>
    </xf>
    <xf numFmtId="164" fontId="39" fillId="23" borderId="3" xfId="0" applyFont="1" applyFill="1" applyBorder="1" applyAlignment="1">
      <alignment horizontal="center" vertical="center" wrapText="1"/>
    </xf>
    <xf numFmtId="164" fontId="39" fillId="23" borderId="4" xfId="0" applyFont="1" applyFill="1" applyBorder="1" applyAlignment="1">
      <alignment horizontal="center" vertical="center" wrapText="1"/>
    </xf>
    <xf numFmtId="164" fontId="39" fillId="23" borderId="16" xfId="0" applyFont="1" applyFill="1" applyBorder="1" applyAlignment="1">
      <alignment horizontal="center" vertical="center" wrapText="1"/>
    </xf>
    <xf numFmtId="164" fontId="42" fillId="0" borderId="55" xfId="0" applyFont="1" applyBorder="1" applyAlignment="1">
      <alignment horizontal="center" vertical="center" wrapText="1"/>
    </xf>
    <xf numFmtId="164" fontId="42" fillId="0" borderId="2" xfId="0" applyFont="1" applyBorder="1" applyAlignment="1">
      <alignment horizontal="center" vertical="center" wrapText="1"/>
    </xf>
    <xf numFmtId="164" fontId="42" fillId="0" borderId="19" xfId="0" applyFont="1" applyBorder="1" applyAlignment="1">
      <alignment horizontal="center" vertical="center" wrapText="1"/>
    </xf>
    <xf numFmtId="164" fontId="69" fillId="0" borderId="10" xfId="0" applyFont="1" applyBorder="1" applyAlignment="1">
      <alignment horizontal="center" vertical="center" wrapText="1"/>
    </xf>
    <xf numFmtId="164" fontId="69" fillId="0" borderId="12" xfId="0" applyFont="1" applyBorder="1" applyAlignment="1">
      <alignment horizontal="center" vertical="center" wrapText="1"/>
    </xf>
    <xf numFmtId="164" fontId="69" fillId="0" borderId="13" xfId="0" applyFont="1" applyBorder="1" applyAlignment="1">
      <alignment horizontal="center" vertical="center" wrapText="1"/>
    </xf>
    <xf numFmtId="164" fontId="39" fillId="0" borderId="59" xfId="0" applyFont="1" applyBorder="1" applyAlignment="1">
      <alignment horizontal="center" vertical="center" wrapText="1"/>
    </xf>
    <xf numFmtId="164" fontId="39" fillId="0" borderId="60" xfId="0" applyFont="1" applyBorder="1" applyAlignment="1">
      <alignment horizontal="center" vertical="center" wrapText="1"/>
    </xf>
    <xf numFmtId="164" fontId="69" fillId="4" borderId="9" xfId="0" applyFont="1" applyFill="1" applyBorder="1" applyAlignment="1">
      <alignment horizontal="center" vertical="center" wrapText="1"/>
    </xf>
    <xf numFmtId="164" fontId="69" fillId="4" borderId="20" xfId="0" applyFont="1" applyFill="1" applyBorder="1" applyAlignment="1">
      <alignment horizontal="center" vertical="center" wrapText="1"/>
    </xf>
    <xf numFmtId="164" fontId="69" fillId="4" borderId="54" xfId="0" applyFont="1" applyFill="1" applyBorder="1" applyAlignment="1">
      <alignment horizontal="center" vertical="center" wrapText="1"/>
    </xf>
    <xf numFmtId="164" fontId="69" fillId="4" borderId="22" xfId="0" applyFont="1" applyFill="1" applyBorder="1" applyAlignment="1">
      <alignment horizontal="center" vertical="center" wrapText="1"/>
    </xf>
    <xf numFmtId="164" fontId="39" fillId="4" borderId="47" xfId="0" applyFont="1" applyFill="1" applyBorder="1" applyAlignment="1">
      <alignment horizontal="center" vertical="center" wrapText="1"/>
    </xf>
    <xf numFmtId="164" fontId="39" fillId="4" borderId="60" xfId="0" applyFont="1" applyFill="1" applyBorder="1" applyAlignment="1">
      <alignment horizontal="center" vertical="center" wrapText="1"/>
    </xf>
    <xf numFmtId="164" fontId="61" fillId="8" borderId="0" xfId="28" applyFont="1" applyFill="1" applyBorder="1" applyAlignment="1">
      <alignment horizontal="center" vertical="center"/>
      <protection/>
    </xf>
    <xf numFmtId="164" fontId="68" fillId="25" borderId="0" xfId="0" applyFont="1" applyFill="1" applyAlignment="1">
      <alignment horizontal="center"/>
    </xf>
    <xf numFmtId="164" fontId="107" fillId="9" borderId="0" xfId="28" applyFont="1" applyFill="1" applyBorder="1" applyAlignment="1">
      <alignment horizontal="center" vertical="center"/>
      <protection/>
    </xf>
    <xf numFmtId="164" fontId="97" fillId="0" borderId="0" xfId="0" applyNumberFormat="1" applyFont="1" applyFill="1" applyBorder="1" applyAlignment="1" applyProtection="1">
      <alignment horizontal="left" vertical="center"/>
      <protection/>
    </xf>
    <xf numFmtId="164" fontId="97" fillId="5" borderId="2" xfId="28" applyNumberFormat="1" applyFont="1" applyFill="1" applyBorder="1" applyAlignment="1" applyProtection="1">
      <alignment horizontal="center" vertical="center"/>
      <protection/>
    </xf>
    <xf numFmtId="164" fontId="97" fillId="5" borderId="0" xfId="28" applyNumberFormat="1" applyFont="1" applyFill="1" applyBorder="1" applyAlignment="1" applyProtection="1" quotePrefix="1">
      <alignment horizontal="center" vertical="center"/>
      <protection/>
    </xf>
    <xf numFmtId="164" fontId="68" fillId="5" borderId="0" xfId="28" applyFont="1" applyFill="1" applyBorder="1" applyAlignment="1">
      <alignment horizontal="center" vertical="center" wrapText="1"/>
      <protection/>
    </xf>
    <xf numFmtId="164" fontId="68" fillId="5" borderId="0" xfId="28" applyFont="1" applyFill="1" applyBorder="1" applyAlignment="1">
      <alignment horizontal="center" vertical="center"/>
      <protection/>
    </xf>
    <xf numFmtId="164" fontId="68" fillId="5" borderId="2" xfId="28" applyFont="1" applyFill="1" applyBorder="1" applyAlignment="1">
      <alignment horizontal="center" vertical="center"/>
      <protection/>
    </xf>
    <xf numFmtId="164" fontId="68" fillId="3" borderId="7" xfId="28" applyFont="1" applyFill="1" applyBorder="1" applyAlignment="1">
      <alignment horizontal="center" vertical="center"/>
      <protection/>
    </xf>
    <xf numFmtId="164" fontId="68" fillId="3" borderId="8" xfId="28" applyFont="1" applyFill="1" applyBorder="1" applyAlignment="1">
      <alignment horizontal="center" vertical="center"/>
      <protection/>
    </xf>
    <xf numFmtId="164" fontId="29" fillId="5" borderId="0" xfId="28" applyNumberFormat="1" applyFont="1" applyFill="1" applyBorder="1" applyAlignment="1" applyProtection="1">
      <alignment horizontal="center" vertical="center"/>
      <protection/>
    </xf>
    <xf numFmtId="164" fontId="29" fillId="5" borderId="0" xfId="28" applyNumberFormat="1" applyFont="1" applyFill="1" applyBorder="1" applyAlignment="1" applyProtection="1" quotePrefix="1">
      <alignment horizontal="center" vertical="center"/>
      <protection/>
    </xf>
    <xf numFmtId="164" fontId="99" fillId="5" borderId="7" xfId="28" applyFont="1" applyFill="1" applyBorder="1" applyAlignment="1">
      <alignment horizontal="center" vertical="center"/>
      <protection/>
    </xf>
    <xf numFmtId="164" fontId="99" fillId="5" borderId="8" xfId="28" applyFont="1" applyFill="1" applyBorder="1" applyAlignment="1">
      <alignment horizontal="center" vertical="center"/>
      <protection/>
    </xf>
    <xf numFmtId="164" fontId="99" fillId="5" borderId="2" xfId="28" applyFont="1" applyFill="1" applyBorder="1" applyAlignment="1">
      <alignment horizontal="center" vertical="center"/>
      <protection/>
    </xf>
    <xf numFmtId="164" fontId="99" fillId="5" borderId="5" xfId="28" applyFont="1" applyFill="1" applyBorder="1" applyAlignment="1">
      <alignment horizontal="center" vertical="center"/>
      <protection/>
    </xf>
    <xf numFmtId="164" fontId="99" fillId="5" borderId="3" xfId="28" applyFont="1" applyFill="1" applyBorder="1" applyAlignment="1">
      <alignment horizontal="center" vertical="center"/>
      <protection/>
    </xf>
    <xf numFmtId="164" fontId="99" fillId="5" borderId="16" xfId="28" applyFont="1" applyFill="1" applyBorder="1" applyAlignment="1">
      <alignment horizontal="center" vertical="center"/>
      <protection/>
    </xf>
    <xf numFmtId="164" fontId="59" fillId="2" borderId="7" xfId="0" applyFont="1" applyFill="1" applyBorder="1" applyAlignment="1">
      <alignment horizontal="left" vertical="center" indent="3"/>
    </xf>
    <xf numFmtId="164" fontId="59" fillId="2" borderId="1" xfId="0" applyFont="1" applyFill="1" applyBorder="1" applyAlignment="1">
      <alignment horizontal="left" vertical="center" indent="3"/>
    </xf>
    <xf numFmtId="164" fontId="59" fillId="2" borderId="2" xfId="0" applyFont="1" applyFill="1" applyBorder="1" applyAlignment="1">
      <alignment horizontal="left" vertical="center" indent="3"/>
    </xf>
    <xf numFmtId="164" fontId="59" fillId="2" borderId="0" xfId="0" applyFont="1" applyFill="1" applyBorder="1" applyAlignment="1">
      <alignment horizontal="left" vertical="center" indent="3"/>
    </xf>
    <xf numFmtId="164" fontId="75" fillId="3" borderId="23" xfId="0" applyFont="1" applyFill="1" applyBorder="1" applyAlignment="1">
      <alignment horizontal="center" vertical="center" wrapText="1"/>
    </xf>
    <xf numFmtId="164" fontId="75" fillId="3" borderId="66" xfId="0" applyFont="1" applyFill="1" applyBorder="1" applyAlignment="1">
      <alignment horizontal="center" vertical="center" wrapText="1"/>
    </xf>
    <xf numFmtId="164" fontId="75" fillId="3" borderId="44" xfId="0" applyFont="1" applyFill="1" applyBorder="1" applyAlignment="1">
      <alignment horizontal="center" vertical="center" wrapText="1"/>
    </xf>
    <xf numFmtId="164" fontId="82" fillId="7" borderId="28" xfId="0" applyFont="1" applyFill="1" applyBorder="1" applyAlignment="1">
      <alignment horizontal="center" vertical="center" wrapText="1"/>
    </xf>
    <xf numFmtId="164" fontId="82" fillId="7" borderId="31" xfId="0" applyFont="1" applyFill="1" applyBorder="1" applyAlignment="1">
      <alignment horizontal="center" vertical="center" wrapText="1"/>
    </xf>
    <xf numFmtId="164" fontId="82" fillId="7" borderId="30" xfId="0" applyFont="1" applyFill="1" applyBorder="1" applyAlignment="1">
      <alignment horizontal="center" vertical="center" wrapText="1"/>
    </xf>
    <xf numFmtId="164" fontId="82" fillId="7" borderId="46" xfId="0" applyFont="1" applyFill="1" applyBorder="1" applyAlignment="1">
      <alignment horizontal="center" vertical="center" wrapText="1"/>
    </xf>
    <xf numFmtId="164" fontId="82" fillId="7" borderId="10" xfId="0" applyFont="1" applyFill="1" applyBorder="1" applyAlignment="1">
      <alignment horizontal="center" vertical="center" wrapText="1"/>
    </xf>
    <xf numFmtId="164" fontId="82" fillId="7" borderId="47" xfId="0" applyFont="1" applyFill="1" applyBorder="1" applyAlignment="1">
      <alignment horizontal="center" vertical="center" wrapText="1"/>
    </xf>
    <xf numFmtId="164" fontId="39" fillId="9" borderId="7" xfId="0" applyFont="1" applyFill="1" applyBorder="1" applyAlignment="1">
      <alignment horizontal="center" vertical="center" wrapText="1"/>
    </xf>
    <xf numFmtId="164" fontId="39" fillId="9" borderId="8" xfId="0" applyFont="1" applyFill="1" applyBorder="1" applyAlignment="1">
      <alignment horizontal="center" vertical="center" wrapText="1"/>
    </xf>
    <xf numFmtId="164" fontId="39" fillId="9" borderId="5" xfId="0" applyFont="1" applyFill="1" applyBorder="1" applyAlignment="1">
      <alignment horizontal="center" vertical="center" wrapText="1"/>
    </xf>
    <xf numFmtId="164" fontId="39" fillId="9" borderId="16" xfId="0" applyFont="1" applyFill="1" applyBorder="1" applyAlignment="1">
      <alignment horizontal="center" vertical="center" wrapText="1"/>
    </xf>
    <xf numFmtId="164" fontId="95" fillId="5" borderId="65" xfId="0" applyFont="1" applyFill="1" applyBorder="1" applyAlignment="1">
      <alignment horizontal="center" vertical="center"/>
    </xf>
    <xf numFmtId="164" fontId="95" fillId="5" borderId="53" xfId="0" applyFont="1" applyFill="1" applyBorder="1" applyAlignment="1">
      <alignment horizontal="center" vertical="center"/>
    </xf>
    <xf numFmtId="164" fontId="95" fillId="5" borderId="43" xfId="0" applyFont="1" applyFill="1" applyBorder="1" applyAlignment="1">
      <alignment horizontal="center" vertical="center"/>
    </xf>
    <xf numFmtId="164" fontId="94" fillId="12" borderId="65" xfId="0" applyFont="1" applyFill="1" applyBorder="1" applyAlignment="1">
      <alignment horizontal="center" vertical="center"/>
    </xf>
    <xf numFmtId="164" fontId="94" fillId="12" borderId="53" xfId="0" applyFont="1" applyFill="1" applyBorder="1" applyAlignment="1">
      <alignment horizontal="center" vertical="center"/>
    </xf>
    <xf numFmtId="164" fontId="94" fillId="12" borderId="43" xfId="0" applyFont="1" applyFill="1" applyBorder="1" applyAlignment="1">
      <alignment horizontal="center" vertical="center"/>
    </xf>
    <xf numFmtId="164" fontId="94" fillId="13" borderId="65" xfId="0" applyFont="1" applyFill="1" applyBorder="1" applyAlignment="1">
      <alignment horizontal="center" vertical="center"/>
    </xf>
    <xf numFmtId="164" fontId="94" fillId="13" borderId="53" xfId="0" applyFont="1" applyFill="1" applyBorder="1" applyAlignment="1">
      <alignment horizontal="center" vertical="center"/>
    </xf>
    <xf numFmtId="164" fontId="94" fillId="13" borderId="43" xfId="0" applyFont="1" applyFill="1" applyBorder="1" applyAlignment="1">
      <alignment horizontal="center" vertical="center"/>
    </xf>
    <xf numFmtId="164" fontId="94" fillId="14" borderId="65" xfId="0" applyFont="1" applyFill="1" applyBorder="1" applyAlignment="1">
      <alignment horizontal="center" vertical="center"/>
    </xf>
    <xf numFmtId="164" fontId="94" fillId="14" borderId="53" xfId="0" applyFont="1" applyFill="1" applyBorder="1" applyAlignment="1">
      <alignment horizontal="center" vertical="center"/>
    </xf>
    <xf numFmtId="164" fontId="94" fillId="14" borderId="43" xfId="0" applyFont="1" applyFill="1" applyBorder="1" applyAlignment="1">
      <alignment horizontal="center" vertical="center"/>
    </xf>
    <xf numFmtId="200" fontId="39" fillId="4" borderId="8" xfId="0" applyNumberFormat="1" applyFont="1" applyFill="1" applyBorder="1" applyAlignment="1">
      <alignment horizontal="center" vertical="center" textRotation="90"/>
    </xf>
    <xf numFmtId="200" fontId="27" fillId="4" borderId="5" xfId="0" applyNumberFormat="1" applyFont="1" applyFill="1" applyBorder="1" applyAlignment="1">
      <alignment textRotation="90"/>
    </xf>
    <xf numFmtId="200" fontId="28" fillId="0" borderId="0" xfId="0" applyNumberFormat="1" applyFont="1" applyBorder="1" applyAlignment="1">
      <alignment horizontal="center" vertical="center"/>
    </xf>
    <xf numFmtId="200" fontId="39" fillId="10" borderId="23" xfId="0" applyNumberFormat="1" applyFont="1" applyFill="1" applyBorder="1" applyAlignment="1">
      <alignment horizontal="center" vertical="center"/>
    </xf>
    <xf numFmtId="200" fontId="39" fillId="10" borderId="66" xfId="0" applyNumberFormat="1" applyFont="1" applyFill="1" applyBorder="1" applyAlignment="1">
      <alignment horizontal="center" vertical="center"/>
    </xf>
    <xf numFmtId="200" fontId="39" fillId="10" borderId="44" xfId="0" applyNumberFormat="1" applyFont="1" applyFill="1" applyBorder="1" applyAlignment="1">
      <alignment horizontal="center" vertical="center"/>
    </xf>
    <xf numFmtId="200" fontId="39" fillId="4" borderId="5" xfId="0" applyNumberFormat="1" applyFont="1" applyFill="1" applyBorder="1" applyAlignment="1">
      <alignment horizontal="center" vertical="center" textRotation="90"/>
    </xf>
    <xf numFmtId="164" fontId="84" fillId="15" borderId="34" xfId="0" applyFont="1" applyFill="1" applyBorder="1" applyAlignment="1">
      <alignment horizontal="center" vertical="center" wrapText="1"/>
    </xf>
    <xf numFmtId="164" fontId="85" fillId="8" borderId="11" xfId="0" applyFont="1" applyFill="1" applyBorder="1" applyAlignment="1">
      <alignment horizontal="center" vertical="center" wrapText="1"/>
    </xf>
    <xf numFmtId="164" fontId="85" fillId="8" borderId="39" xfId="0" applyFont="1" applyFill="1" applyBorder="1" applyAlignment="1">
      <alignment horizontal="center" vertical="center" wrapText="1"/>
    </xf>
    <xf numFmtId="164" fontId="85" fillId="8" borderId="0" xfId="0" applyFont="1" applyFill="1" applyBorder="1" applyAlignment="1">
      <alignment horizontal="center" vertical="center" wrapText="1"/>
    </xf>
    <xf numFmtId="164" fontId="85" fillId="8" borderId="5" xfId="0" applyFont="1" applyFill="1" applyBorder="1" applyAlignment="1">
      <alignment horizontal="center" vertical="center" wrapText="1"/>
    </xf>
    <xf numFmtId="164" fontId="75" fillId="11" borderId="52" xfId="0" applyFont="1" applyFill="1" applyBorder="1" applyAlignment="1">
      <alignment horizontal="center" vertical="center" wrapText="1"/>
    </xf>
    <xf numFmtId="164" fontId="75" fillId="11" borderId="53" xfId="0" applyFont="1" applyFill="1" applyBorder="1" applyAlignment="1">
      <alignment horizontal="center" vertical="center" wrapText="1"/>
    </xf>
    <xf numFmtId="164" fontId="75" fillId="11" borderId="43" xfId="0" applyFont="1" applyFill="1" applyBorder="1" applyAlignment="1">
      <alignment horizontal="center" vertical="center" wrapText="1"/>
    </xf>
    <xf numFmtId="164" fontId="85" fillId="8" borderId="55" xfId="0" applyFont="1" applyFill="1" applyBorder="1" applyAlignment="1">
      <alignment horizontal="center" vertical="center" wrapText="1"/>
    </xf>
    <xf numFmtId="164" fontId="85" fillId="8" borderId="19" xfId="0" applyFont="1" applyFill="1" applyBorder="1" applyAlignment="1">
      <alignment horizontal="center" vertical="center" wrapText="1"/>
    </xf>
    <xf numFmtId="164" fontId="85" fillId="8" borderId="6" xfId="0" applyFont="1" applyFill="1" applyBorder="1" applyAlignment="1">
      <alignment horizontal="center" vertical="center" wrapText="1"/>
    </xf>
    <xf numFmtId="164" fontId="85" fillId="8" borderId="63" xfId="0" applyFont="1" applyFill="1" applyBorder="1" applyAlignment="1">
      <alignment horizontal="center" vertical="center" wrapText="1"/>
    </xf>
    <xf numFmtId="164" fontId="84" fillId="15" borderId="65" xfId="0" applyFont="1" applyFill="1" applyBorder="1" applyAlignment="1">
      <alignment horizontal="center" vertical="center" wrapText="1"/>
    </xf>
    <xf numFmtId="164" fontId="84" fillId="13" borderId="32" xfId="0" applyFont="1" applyFill="1" applyBorder="1" applyAlignment="1">
      <alignment horizontal="center" vertical="center" wrapText="1"/>
    </xf>
    <xf numFmtId="164" fontId="84" fillId="17" borderId="14" xfId="0" applyFont="1" applyFill="1" applyBorder="1" applyAlignment="1">
      <alignment horizontal="center" vertical="center" wrapText="1"/>
    </xf>
    <xf numFmtId="164" fontId="84" fillId="14" borderId="14" xfId="0" applyFont="1" applyFill="1" applyBorder="1" applyAlignment="1">
      <alignment horizontal="center" vertical="center" wrapText="1"/>
    </xf>
    <xf numFmtId="164" fontId="75" fillId="11" borderId="32" xfId="0" applyFont="1" applyFill="1" applyBorder="1" applyAlignment="1">
      <alignment horizontal="center" vertical="center" wrapText="1"/>
    </xf>
    <xf numFmtId="164" fontId="75" fillId="11" borderId="14" xfId="0" applyFont="1" applyFill="1" applyBorder="1" applyAlignment="1">
      <alignment horizontal="center" vertical="center" wrapText="1"/>
    </xf>
    <xf numFmtId="164" fontId="75" fillId="11" borderId="65" xfId="0" applyFont="1" applyFill="1" applyBorder="1" applyAlignment="1">
      <alignment horizontal="center" vertical="center" wrapText="1"/>
    </xf>
    <xf numFmtId="164" fontId="75" fillId="7" borderId="7" xfId="0" applyFont="1" applyFill="1" applyBorder="1" applyAlignment="1">
      <alignment horizontal="center" vertical="center" wrapText="1"/>
    </xf>
    <xf numFmtId="164" fontId="75" fillId="7" borderId="1" xfId="0" applyFont="1" applyFill="1" applyBorder="1" applyAlignment="1">
      <alignment horizontal="center" vertical="center" wrapText="1"/>
    </xf>
    <xf numFmtId="164" fontId="75" fillId="7" borderId="2" xfId="0" applyFont="1" applyFill="1" applyBorder="1" applyAlignment="1">
      <alignment horizontal="center" vertical="center" wrapText="1"/>
    </xf>
    <xf numFmtId="164" fontId="75" fillId="7" borderId="0" xfId="0" applyFont="1" applyFill="1" applyBorder="1" applyAlignment="1">
      <alignment horizontal="center" vertical="center" wrapText="1"/>
    </xf>
    <xf numFmtId="164" fontId="81" fillId="27" borderId="7" xfId="0" applyFont="1" applyFill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0" fillId="0" borderId="8" xfId="0" applyBorder="1" applyAlignment="1">
      <alignment/>
    </xf>
    <xf numFmtId="164" fontId="75" fillId="7" borderId="1" xfId="0" applyFont="1" applyFill="1" applyBorder="1" applyAlignment="1">
      <alignment horizontal="center" vertical="center"/>
    </xf>
    <xf numFmtId="164" fontId="75" fillId="7" borderId="8" xfId="0" applyFont="1" applyFill="1" applyBorder="1" applyAlignment="1">
      <alignment horizontal="center" vertical="center"/>
    </xf>
    <xf numFmtId="164" fontId="75" fillId="7" borderId="0" xfId="0" applyFont="1" applyFill="1" applyBorder="1" applyAlignment="1">
      <alignment horizontal="center" vertical="center"/>
    </xf>
    <xf numFmtId="164" fontId="75" fillId="7" borderId="5" xfId="0" applyFont="1" applyFill="1" applyBorder="1" applyAlignment="1">
      <alignment horizontal="center" vertical="center"/>
    </xf>
    <xf numFmtId="164" fontId="81" fillId="27" borderId="2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0" fillId="0" borderId="5" xfId="0" applyBorder="1" applyAlignment="1">
      <alignment/>
    </xf>
    <xf numFmtId="164" fontId="100" fillId="5" borderId="51" xfId="0" applyFont="1" applyFill="1" applyBorder="1" applyAlignment="1">
      <alignment horizontal="center" vertical="center"/>
    </xf>
    <xf numFmtId="164" fontId="100" fillId="5" borderId="38" xfId="0" applyFont="1" applyFill="1" applyBorder="1" applyAlignment="1">
      <alignment horizontal="center" vertical="center"/>
    </xf>
    <xf numFmtId="164" fontId="75" fillId="2" borderId="32" xfId="0" applyFont="1" applyFill="1" applyBorder="1" applyAlignment="1">
      <alignment horizontal="center" vertical="center" wrapText="1"/>
    </xf>
    <xf numFmtId="164" fontId="75" fillId="2" borderId="14" xfId="0" applyFont="1" applyFill="1" applyBorder="1" applyAlignment="1">
      <alignment horizontal="center" vertical="center" wrapText="1"/>
    </xf>
    <xf numFmtId="164" fontId="75" fillId="2" borderId="65" xfId="0" applyFont="1" applyFill="1" applyBorder="1" applyAlignment="1">
      <alignment horizontal="center" vertical="center" wrapText="1"/>
    </xf>
    <xf numFmtId="164" fontId="84" fillId="18" borderId="32" xfId="0" applyFont="1" applyFill="1" applyBorder="1" applyAlignment="1">
      <alignment horizontal="center" vertical="center" wrapText="1"/>
    </xf>
    <xf numFmtId="164" fontId="84" fillId="13" borderId="14" xfId="0" applyFont="1" applyFill="1" applyBorder="1" applyAlignment="1">
      <alignment horizontal="center" vertical="center" wrapText="1"/>
    </xf>
    <xf numFmtId="164" fontId="85" fillId="8" borderId="32" xfId="0" applyFont="1" applyFill="1" applyBorder="1" applyAlignment="1">
      <alignment horizontal="center" vertical="center" wrapText="1"/>
    </xf>
    <xf numFmtId="164" fontId="85" fillId="8" borderId="14" xfId="0" applyFont="1" applyFill="1" applyBorder="1" applyAlignment="1">
      <alignment horizontal="center" vertical="center" wrapText="1"/>
    </xf>
    <xf numFmtId="164" fontId="85" fillId="8" borderId="65" xfId="0" applyFont="1" applyFill="1" applyBorder="1" applyAlignment="1">
      <alignment horizontal="center" vertical="center" wrapText="1"/>
    </xf>
    <xf numFmtId="164" fontId="84" fillId="17" borderId="34" xfId="0" applyFont="1" applyFill="1" applyBorder="1" applyAlignment="1">
      <alignment horizontal="center" vertical="center" wrapText="1"/>
    </xf>
    <xf numFmtId="164" fontId="84" fillId="15" borderId="68" xfId="0" applyFont="1" applyFill="1" applyBorder="1" applyAlignment="1">
      <alignment horizontal="center" vertical="center" wrapText="1"/>
    </xf>
    <xf numFmtId="164" fontId="81" fillId="16" borderId="32" xfId="0" applyFont="1" applyFill="1" applyBorder="1" applyAlignment="1">
      <alignment horizontal="center" vertical="center" wrapText="1"/>
    </xf>
    <xf numFmtId="164" fontId="84" fillId="12" borderId="37" xfId="0" applyFont="1" applyFill="1" applyBorder="1" applyAlignment="1">
      <alignment horizontal="center" vertical="center" wrapText="1"/>
    </xf>
    <xf numFmtId="164" fontId="84" fillId="12" borderId="38" xfId="0" applyFont="1" applyFill="1" applyBorder="1" applyAlignment="1">
      <alignment horizontal="center" vertical="center" wrapText="1"/>
    </xf>
    <xf numFmtId="164" fontId="84" fillId="12" borderId="17" xfId="0" applyFont="1" applyFill="1" applyBorder="1" applyAlignment="1">
      <alignment horizontal="center" vertical="center" wrapText="1"/>
    </xf>
    <xf numFmtId="164" fontId="81" fillId="23" borderId="55" xfId="0" applyFont="1" applyFill="1" applyBorder="1" applyAlignment="1">
      <alignment horizontal="center" vertical="center" wrapText="1"/>
    </xf>
    <xf numFmtId="164" fontId="81" fillId="23" borderId="11" xfId="0" applyFont="1" applyFill="1" applyBorder="1" applyAlignment="1">
      <alignment horizontal="center" vertical="center" wrapText="1"/>
    </xf>
    <xf numFmtId="164" fontId="81" fillId="23" borderId="39" xfId="0" applyFont="1" applyFill="1" applyBorder="1" applyAlignment="1">
      <alignment horizontal="center" vertical="center" wrapText="1"/>
    </xf>
    <xf numFmtId="164" fontId="81" fillId="23" borderId="2" xfId="0" applyFont="1" applyFill="1" applyBorder="1" applyAlignment="1">
      <alignment horizontal="center" vertical="center" wrapText="1"/>
    </xf>
    <xf numFmtId="164" fontId="81" fillId="23" borderId="0" xfId="0" applyFont="1" applyFill="1" applyBorder="1" applyAlignment="1">
      <alignment horizontal="center" vertical="center" wrapText="1"/>
    </xf>
    <xf numFmtId="164" fontId="81" fillId="23" borderId="5" xfId="0" applyFont="1" applyFill="1" applyBorder="1" applyAlignment="1">
      <alignment horizontal="center" vertical="center" wrapText="1"/>
    </xf>
    <xf numFmtId="164" fontId="81" fillId="23" borderId="19" xfId="0" applyFont="1" applyFill="1" applyBorder="1" applyAlignment="1">
      <alignment horizontal="center" vertical="center" wrapText="1"/>
    </xf>
    <xf numFmtId="164" fontId="81" fillId="23" borderId="6" xfId="0" applyFont="1" applyFill="1" applyBorder="1" applyAlignment="1">
      <alignment horizontal="center" vertical="center" wrapText="1"/>
    </xf>
    <xf numFmtId="164" fontId="81" fillId="23" borderId="63" xfId="0" applyFont="1" applyFill="1" applyBorder="1" applyAlignment="1">
      <alignment horizontal="center" vertical="center" wrapText="1"/>
    </xf>
    <xf numFmtId="164" fontId="94" fillId="15" borderId="65" xfId="0" applyFont="1" applyFill="1" applyBorder="1" applyAlignment="1">
      <alignment horizontal="center" vertical="center"/>
    </xf>
    <xf numFmtId="164" fontId="94" fillId="15" borderId="53" xfId="0" applyFont="1" applyFill="1" applyBorder="1" applyAlignment="1">
      <alignment horizontal="center" vertical="center"/>
    </xf>
    <xf numFmtId="164" fontId="94" fillId="15" borderId="43" xfId="0" applyFont="1" applyFill="1" applyBorder="1" applyAlignment="1">
      <alignment horizontal="center" vertical="center"/>
    </xf>
    <xf numFmtId="164" fontId="84" fillId="15" borderId="14" xfId="0" applyFont="1" applyFill="1" applyBorder="1" applyAlignment="1">
      <alignment horizontal="center" vertical="center" wrapText="1"/>
    </xf>
    <xf numFmtId="164" fontId="84" fillId="15" borderId="35" xfId="0" applyFont="1" applyFill="1" applyBorder="1" applyAlignment="1">
      <alignment horizontal="center" vertical="center" wrapText="1"/>
    </xf>
    <xf numFmtId="164" fontId="84" fillId="26" borderId="34" xfId="0" applyFont="1" applyFill="1" applyBorder="1" applyAlignment="1">
      <alignment horizontal="center" vertical="center" wrapText="1"/>
    </xf>
    <xf numFmtId="164" fontId="84" fillId="26" borderId="36" xfId="0" applyFont="1" applyFill="1" applyBorder="1" applyAlignment="1">
      <alignment horizontal="center" vertical="center" wrapText="1"/>
    </xf>
    <xf numFmtId="164" fontId="81" fillId="16" borderId="69" xfId="0" applyFont="1" applyFill="1" applyBorder="1" applyAlignment="1">
      <alignment horizontal="center" vertical="center" wrapText="1"/>
    </xf>
    <xf numFmtId="164" fontId="84" fillId="17" borderId="35" xfId="0" applyFont="1" applyFill="1" applyBorder="1" applyAlignment="1">
      <alignment horizontal="center" vertical="center" wrapText="1"/>
    </xf>
    <xf numFmtId="164" fontId="84" fillId="14" borderId="35" xfId="0" applyFont="1" applyFill="1" applyBorder="1" applyAlignment="1">
      <alignment horizontal="center" vertical="center" wrapText="1"/>
    </xf>
    <xf numFmtId="164" fontId="84" fillId="13" borderId="35" xfId="0" applyFont="1" applyFill="1" applyBorder="1" applyAlignment="1">
      <alignment horizontal="center" vertical="center" wrapText="1"/>
    </xf>
    <xf numFmtId="164" fontId="75" fillId="9" borderId="7" xfId="0" applyFont="1" applyFill="1" applyBorder="1" applyAlignment="1">
      <alignment horizontal="center" vertical="center"/>
    </xf>
    <xf numFmtId="164" fontId="75" fillId="9" borderId="1" xfId="0" applyFont="1" applyFill="1" applyBorder="1" applyAlignment="1">
      <alignment horizontal="center" vertical="center"/>
    </xf>
    <xf numFmtId="164" fontId="75" fillId="9" borderId="8" xfId="0" applyFont="1" applyFill="1" applyBorder="1" applyAlignment="1">
      <alignment horizontal="center" vertical="center"/>
    </xf>
    <xf numFmtId="164" fontId="75" fillId="9" borderId="3" xfId="0" applyFont="1" applyFill="1" applyBorder="1" applyAlignment="1">
      <alignment horizontal="center" vertical="center"/>
    </xf>
    <xf numFmtId="164" fontId="75" fillId="9" borderId="4" xfId="0" applyFont="1" applyFill="1" applyBorder="1" applyAlignment="1">
      <alignment horizontal="center" vertical="center"/>
    </xf>
    <xf numFmtId="164" fontId="75" fillId="9" borderId="16" xfId="0" applyFont="1" applyFill="1" applyBorder="1" applyAlignment="1">
      <alignment horizontal="center" vertical="center"/>
    </xf>
    <xf numFmtId="164" fontId="94" fillId="18" borderId="65" xfId="0" applyFont="1" applyFill="1" applyBorder="1" applyAlignment="1">
      <alignment horizontal="center" vertical="center"/>
    </xf>
    <xf numFmtId="164" fontId="94" fillId="18" borderId="53" xfId="0" applyFont="1" applyFill="1" applyBorder="1" applyAlignment="1">
      <alignment horizontal="center" vertical="center"/>
    </xf>
    <xf numFmtId="164" fontId="94" fillId="18" borderId="43" xfId="0" applyFont="1" applyFill="1" applyBorder="1" applyAlignment="1">
      <alignment horizontal="center" vertical="center"/>
    </xf>
    <xf numFmtId="164" fontId="95" fillId="20" borderId="9" xfId="0" applyFont="1" applyFill="1" applyBorder="1" applyAlignment="1">
      <alignment horizontal="center" vertical="center"/>
    </xf>
    <xf numFmtId="164" fontId="95" fillId="20" borderId="11" xfId="0" applyFont="1" applyFill="1" applyBorder="1" applyAlignment="1">
      <alignment horizontal="center" vertical="center"/>
    </xf>
    <xf numFmtId="164" fontId="95" fillId="20" borderId="39" xfId="0" applyFont="1" applyFill="1" applyBorder="1" applyAlignment="1">
      <alignment horizontal="center" vertical="center"/>
    </xf>
    <xf numFmtId="164" fontId="87" fillId="16" borderId="32" xfId="0" applyFont="1" applyFill="1" applyBorder="1" applyAlignment="1">
      <alignment horizontal="center" vertical="center" wrapText="1"/>
    </xf>
    <xf numFmtId="164" fontId="86" fillId="15" borderId="14" xfId="0" applyFont="1" applyFill="1" applyBorder="1" applyAlignment="1">
      <alignment vertical="center"/>
    </xf>
    <xf numFmtId="164" fontId="81" fillId="2" borderId="55" xfId="0" applyFont="1" applyFill="1" applyBorder="1" applyAlignment="1">
      <alignment horizontal="center" vertical="center" wrapText="1"/>
    </xf>
    <xf numFmtId="164" fontId="81" fillId="2" borderId="11" xfId="0" applyFont="1" applyFill="1" applyBorder="1" applyAlignment="1">
      <alignment horizontal="center" vertical="center" wrapText="1"/>
    </xf>
    <xf numFmtId="164" fontId="81" fillId="2" borderId="0" xfId="0" applyFont="1" applyFill="1" applyBorder="1" applyAlignment="1">
      <alignment horizontal="center" vertical="center" wrapText="1"/>
    </xf>
    <xf numFmtId="164" fontId="81" fillId="2" borderId="39" xfId="0" applyFont="1" applyFill="1" applyBorder="1" applyAlignment="1">
      <alignment horizontal="center" vertical="center" wrapText="1"/>
    </xf>
    <xf numFmtId="164" fontId="81" fillId="2" borderId="19" xfId="0" applyFont="1" applyFill="1" applyBorder="1" applyAlignment="1">
      <alignment horizontal="center" vertical="center" wrapText="1"/>
    </xf>
    <xf numFmtId="164" fontId="81" fillId="2" borderId="6" xfId="0" applyFont="1" applyFill="1" applyBorder="1" applyAlignment="1">
      <alignment horizontal="center" vertical="center" wrapText="1"/>
    </xf>
    <xf numFmtId="164" fontId="81" fillId="2" borderId="63" xfId="0" applyFont="1" applyFill="1" applyBorder="1" applyAlignment="1">
      <alignment horizontal="center" vertical="center" wrapText="1"/>
    </xf>
    <xf numFmtId="164" fontId="81" fillId="9" borderId="70" xfId="0" applyFont="1" applyFill="1" applyBorder="1" applyAlignment="1">
      <alignment horizontal="center" vertical="center"/>
    </xf>
    <xf numFmtId="164" fontId="81" fillId="9" borderId="52" xfId="0" applyFont="1" applyFill="1" applyBorder="1" applyAlignment="1">
      <alignment horizontal="center" vertical="center"/>
    </xf>
    <xf numFmtId="164" fontId="84" fillId="10" borderId="55" xfId="0" applyFont="1" applyFill="1" applyBorder="1" applyAlignment="1" quotePrefix="1">
      <alignment horizontal="center" vertical="center" wrapText="1"/>
    </xf>
    <xf numFmtId="164" fontId="84" fillId="10" borderId="2" xfId="0" applyFont="1" applyFill="1" applyBorder="1" applyAlignment="1" quotePrefix="1">
      <alignment horizontal="center" vertical="center" wrapText="1"/>
    </xf>
    <xf numFmtId="164" fontId="84" fillId="10" borderId="19" xfId="0" applyFont="1" applyFill="1" applyBorder="1" applyAlignment="1" quotePrefix="1">
      <alignment horizontal="center" vertical="center" wrapText="1"/>
    </xf>
    <xf numFmtId="164" fontId="81" fillId="9" borderId="14" xfId="0" applyFont="1" applyFill="1" applyBorder="1" applyAlignment="1">
      <alignment horizontal="center" vertical="center" wrapText="1"/>
    </xf>
    <xf numFmtId="164" fontId="84" fillId="26" borderId="65" xfId="0" applyFont="1" applyFill="1" applyBorder="1" applyAlignment="1">
      <alignment horizontal="center" vertical="center" wrapText="1"/>
    </xf>
    <xf numFmtId="164" fontId="84" fillId="10" borderId="55" xfId="0" applyFont="1" applyFill="1" applyBorder="1" applyAlignment="1">
      <alignment horizontal="center" vertical="center" wrapText="1"/>
    </xf>
    <xf numFmtId="164" fontId="84" fillId="10" borderId="2" xfId="0" applyFont="1" applyFill="1" applyBorder="1" applyAlignment="1">
      <alignment horizontal="center" vertical="center" wrapText="1"/>
    </xf>
    <xf numFmtId="164" fontId="84" fillId="10" borderId="19" xfId="0" applyFont="1" applyFill="1" applyBorder="1" applyAlignment="1">
      <alignment horizontal="center" vertical="center" wrapText="1"/>
    </xf>
    <xf numFmtId="164" fontId="75" fillId="11" borderId="34" xfId="0" applyFont="1" applyFill="1" applyBorder="1" applyAlignment="1">
      <alignment horizontal="center" vertical="center" wrapText="1"/>
    </xf>
    <xf numFmtId="164" fontId="75" fillId="11" borderId="11" xfId="0" applyFont="1" applyFill="1" applyBorder="1" applyAlignment="1">
      <alignment horizontal="center" vertical="center" wrapText="1"/>
    </xf>
    <xf numFmtId="164" fontId="75" fillId="11" borderId="39" xfId="0" applyFont="1" applyFill="1" applyBorder="1" applyAlignment="1">
      <alignment horizontal="center" vertical="center" wrapText="1"/>
    </xf>
    <xf numFmtId="164" fontId="84" fillId="19" borderId="65" xfId="0" applyFont="1" applyFill="1" applyBorder="1" applyAlignment="1">
      <alignment horizontal="center" vertical="center" wrapText="1"/>
    </xf>
    <xf numFmtId="164" fontId="86" fillId="19" borderId="65" xfId="0" applyFont="1" applyFill="1" applyBorder="1" applyAlignment="1">
      <alignment horizontal="center" vertical="center" wrapText="1"/>
    </xf>
    <xf numFmtId="164" fontId="75" fillId="7" borderId="52" xfId="0" applyFont="1" applyFill="1" applyBorder="1" applyAlignment="1">
      <alignment horizontal="center" vertical="center" wrapText="1"/>
    </xf>
    <xf numFmtId="164" fontId="75" fillId="7" borderId="53" xfId="0" applyFont="1" applyFill="1" applyBorder="1" applyAlignment="1">
      <alignment horizontal="center" vertical="center" wrapText="1"/>
    </xf>
    <xf numFmtId="164" fontId="75" fillId="7" borderId="43" xfId="0" applyFont="1" applyFill="1" applyBorder="1" applyAlignment="1">
      <alignment horizontal="center" vertical="center" wrapText="1"/>
    </xf>
    <xf numFmtId="164" fontId="81" fillId="24" borderId="2" xfId="0" applyFont="1" applyFill="1" applyBorder="1" applyAlignment="1">
      <alignment horizontal="center" vertical="center" wrapText="1"/>
    </xf>
    <xf numFmtId="164" fontId="81" fillId="24" borderId="0" xfId="0" applyFont="1" applyFill="1" applyBorder="1" applyAlignment="1">
      <alignment horizontal="center" vertical="center" wrapText="1"/>
    </xf>
    <xf numFmtId="164" fontId="81" fillId="24" borderId="5" xfId="0" applyFont="1" applyFill="1" applyBorder="1" applyAlignment="1">
      <alignment horizontal="center" vertical="center" wrapText="1"/>
    </xf>
    <xf numFmtId="164" fontId="81" fillId="24" borderId="19" xfId="0" applyFont="1" applyFill="1" applyBorder="1" applyAlignment="1">
      <alignment horizontal="center" vertical="center" wrapText="1"/>
    </xf>
    <xf numFmtId="164" fontId="81" fillId="24" borderId="6" xfId="0" applyFont="1" applyFill="1" applyBorder="1" applyAlignment="1">
      <alignment horizontal="center" vertical="center" wrapText="1"/>
    </xf>
    <xf numFmtId="164" fontId="81" fillId="24" borderId="63" xfId="0" applyFont="1" applyFill="1" applyBorder="1" applyAlignment="1">
      <alignment horizontal="center" vertical="center" wrapText="1"/>
    </xf>
    <xf numFmtId="164" fontId="81" fillId="2" borderId="52" xfId="0" applyFont="1" applyFill="1" applyBorder="1" applyAlignment="1">
      <alignment horizontal="center" vertical="center" wrapText="1"/>
    </xf>
    <xf numFmtId="164" fontId="75" fillId="2" borderId="55" xfId="0" applyFont="1" applyFill="1" applyBorder="1" applyAlignment="1">
      <alignment horizontal="center" vertical="center" wrapText="1"/>
    </xf>
    <xf numFmtId="164" fontId="75" fillId="2" borderId="11" xfId="0" applyFont="1" applyFill="1" applyBorder="1" applyAlignment="1">
      <alignment horizontal="center" vertical="center" wrapText="1"/>
    </xf>
    <xf numFmtId="164" fontId="75" fillId="2" borderId="39" xfId="0" applyFont="1" applyFill="1" applyBorder="1" applyAlignment="1">
      <alignment horizontal="center" vertical="center" wrapText="1"/>
    </xf>
    <xf numFmtId="164" fontId="75" fillId="2" borderId="19" xfId="0" applyFont="1" applyFill="1" applyBorder="1" applyAlignment="1">
      <alignment horizontal="center" vertical="center" wrapText="1"/>
    </xf>
    <xf numFmtId="164" fontId="75" fillId="2" borderId="6" xfId="0" applyFont="1" applyFill="1" applyBorder="1" applyAlignment="1">
      <alignment horizontal="center" vertical="center" wrapText="1"/>
    </xf>
    <xf numFmtId="164" fontId="75" fillId="2" borderId="63" xfId="0" applyFont="1" applyFill="1" applyBorder="1" applyAlignment="1">
      <alignment horizontal="center" vertical="center" wrapText="1"/>
    </xf>
    <xf numFmtId="164" fontId="84" fillId="10" borderId="52" xfId="0" applyFont="1" applyFill="1" applyBorder="1" applyAlignment="1">
      <alignment horizontal="center" vertical="center" wrapText="1"/>
    </xf>
    <xf numFmtId="164" fontId="85" fillId="21" borderId="55" xfId="0" applyFont="1" applyFill="1" applyBorder="1" applyAlignment="1">
      <alignment horizontal="center" vertical="center" wrapText="1"/>
    </xf>
    <xf numFmtId="164" fontId="85" fillId="21" borderId="11" xfId="0" applyFont="1" applyFill="1" applyBorder="1" applyAlignment="1">
      <alignment horizontal="center" vertical="center" wrapText="1"/>
    </xf>
    <xf numFmtId="164" fontId="85" fillId="21" borderId="39" xfId="0" applyFont="1" applyFill="1" applyBorder="1" applyAlignment="1">
      <alignment horizontal="center" vertical="center" wrapText="1"/>
    </xf>
    <xf numFmtId="164" fontId="85" fillId="21" borderId="19" xfId="0" applyFont="1" applyFill="1" applyBorder="1" applyAlignment="1">
      <alignment horizontal="center" vertical="center" wrapText="1"/>
    </xf>
    <xf numFmtId="164" fontId="85" fillId="21" borderId="6" xfId="0" applyFont="1" applyFill="1" applyBorder="1" applyAlignment="1">
      <alignment horizontal="center" vertical="center" wrapText="1"/>
    </xf>
    <xf numFmtId="164" fontId="85" fillId="21" borderId="63" xfId="0" applyFont="1" applyFill="1" applyBorder="1" applyAlignment="1">
      <alignment horizontal="center" vertical="center" wrapText="1"/>
    </xf>
    <xf numFmtId="164" fontId="84" fillId="17" borderId="65" xfId="0" applyFont="1" applyFill="1" applyBorder="1" applyAlignment="1">
      <alignment horizontal="center" vertical="center" wrapText="1"/>
    </xf>
    <xf numFmtId="164" fontId="84" fillId="18" borderId="14" xfId="0" applyFont="1" applyFill="1" applyBorder="1" applyAlignment="1">
      <alignment horizontal="center" vertical="center" wrapText="1"/>
    </xf>
    <xf numFmtId="164" fontId="75" fillId="2" borderId="34" xfId="0" applyFont="1" applyFill="1" applyBorder="1" applyAlignment="1">
      <alignment horizontal="center" vertical="center" wrapText="1"/>
    </xf>
    <xf numFmtId="164" fontId="84" fillId="17" borderId="11" xfId="0" applyFont="1" applyFill="1" applyBorder="1" applyAlignment="1">
      <alignment horizontal="center" vertical="center"/>
    </xf>
    <xf numFmtId="164" fontId="84" fillId="17" borderId="39" xfId="0" applyFont="1" applyFill="1" applyBorder="1" applyAlignment="1">
      <alignment horizontal="center" vertical="center"/>
    </xf>
    <xf numFmtId="164" fontId="75" fillId="23" borderId="11" xfId="0" applyFont="1" applyFill="1" applyBorder="1" applyAlignment="1">
      <alignment horizontal="center" vertical="center"/>
    </xf>
    <xf numFmtId="164" fontId="75" fillId="23" borderId="39" xfId="0" applyFont="1" applyFill="1" applyBorder="1" applyAlignment="1">
      <alignment horizontal="center" vertical="center"/>
    </xf>
    <xf numFmtId="164" fontId="75" fillId="23" borderId="0" xfId="0" applyFont="1" applyFill="1" applyBorder="1" applyAlignment="1">
      <alignment horizontal="center" vertical="center"/>
    </xf>
    <xf numFmtId="164" fontId="75" fillId="23" borderId="5" xfId="0" applyFont="1" applyFill="1" applyBorder="1" applyAlignment="1">
      <alignment horizontal="center" vertical="center"/>
    </xf>
    <xf numFmtId="164" fontId="75" fillId="23" borderId="6" xfId="0" applyFont="1" applyFill="1" applyBorder="1" applyAlignment="1">
      <alignment horizontal="center" vertical="center"/>
    </xf>
    <xf numFmtId="164" fontId="75" fillId="23" borderId="63" xfId="0" applyFont="1" applyFill="1" applyBorder="1" applyAlignment="1">
      <alignment horizontal="center" vertical="center"/>
    </xf>
    <xf numFmtId="164" fontId="95" fillId="25" borderId="37" xfId="0" applyFont="1" applyFill="1" applyBorder="1" applyAlignment="1">
      <alignment horizontal="center" vertical="center" wrapText="1"/>
    </xf>
    <xf numFmtId="164" fontId="95" fillId="25" borderId="17" xfId="0" applyFont="1" applyFill="1" applyBorder="1" applyAlignment="1">
      <alignment horizontal="center" vertical="center" wrapText="1"/>
    </xf>
    <xf numFmtId="164" fontId="81" fillId="2" borderId="37" xfId="0" applyFont="1" applyFill="1" applyBorder="1" applyAlignment="1">
      <alignment horizontal="center" vertical="center"/>
    </xf>
    <xf numFmtId="164" fontId="81" fillId="2" borderId="17" xfId="0" applyFont="1" applyFill="1" applyBorder="1" applyAlignment="1">
      <alignment horizontal="center" vertical="center"/>
    </xf>
    <xf numFmtId="164" fontId="81" fillId="2" borderId="32" xfId="0" applyFont="1" applyFill="1" applyBorder="1" applyAlignment="1">
      <alignment horizontal="center" vertical="center" wrapText="1"/>
    </xf>
    <xf numFmtId="164" fontId="81" fillId="2" borderId="14" xfId="0" applyFont="1" applyFill="1" applyBorder="1" applyAlignment="1">
      <alignment horizontal="center" vertical="center" wrapText="1"/>
    </xf>
    <xf numFmtId="164" fontId="81" fillId="2" borderId="65" xfId="0" applyFont="1" applyFill="1" applyBorder="1" applyAlignment="1">
      <alignment horizontal="center" vertical="center" wrapText="1"/>
    </xf>
    <xf numFmtId="164" fontId="81" fillId="2" borderId="34" xfId="0" applyFont="1" applyFill="1" applyBorder="1" applyAlignment="1">
      <alignment horizontal="center" vertical="center" wrapText="1"/>
    </xf>
    <xf numFmtId="164" fontId="84" fillId="13" borderId="34" xfId="0" applyFont="1" applyFill="1" applyBorder="1" applyAlignment="1">
      <alignment horizontal="center" vertical="center" wrapText="1"/>
    </xf>
    <xf numFmtId="164" fontId="84" fillId="13" borderId="36" xfId="0" applyFont="1" applyFill="1" applyBorder="1" applyAlignment="1">
      <alignment horizontal="center" vertical="center" wrapText="1"/>
    </xf>
    <xf numFmtId="164" fontId="81" fillId="22" borderId="32" xfId="0" applyFont="1" applyFill="1" applyBorder="1" applyAlignment="1">
      <alignment horizontal="center" vertical="center" wrapText="1"/>
    </xf>
    <xf numFmtId="164" fontId="81" fillId="22" borderId="14" xfId="0" applyFont="1" applyFill="1" applyBorder="1" applyAlignment="1">
      <alignment horizontal="center" vertical="center" wrapText="1"/>
    </xf>
    <xf numFmtId="164" fontId="81" fillId="22" borderId="65" xfId="0" applyFont="1" applyFill="1" applyBorder="1" applyAlignment="1">
      <alignment horizontal="center" vertical="center" wrapText="1"/>
    </xf>
    <xf numFmtId="164" fontId="81" fillId="22" borderId="69" xfId="0" applyFont="1" applyFill="1" applyBorder="1" applyAlignment="1">
      <alignment horizontal="center" vertical="center" wrapText="1"/>
    </xf>
    <xf numFmtId="164" fontId="81" fillId="22" borderId="35" xfId="0" applyFont="1" applyFill="1" applyBorder="1" applyAlignment="1">
      <alignment horizontal="center" vertical="center" wrapText="1"/>
    </xf>
    <xf numFmtId="164" fontId="81" fillId="22" borderId="68" xfId="0" applyFont="1" applyFill="1" applyBorder="1" applyAlignment="1">
      <alignment horizontal="center" vertical="center" wrapText="1"/>
    </xf>
    <xf numFmtId="164" fontId="84" fillId="26" borderId="32" xfId="0" applyFont="1" applyFill="1" applyBorder="1" applyAlignment="1">
      <alignment horizontal="center" vertical="center" wrapText="1"/>
    </xf>
    <xf numFmtId="164" fontId="84" fillId="26" borderId="69" xfId="0" applyFont="1" applyFill="1" applyBorder="1" applyAlignment="1">
      <alignment horizontal="center" vertical="center" wrapText="1"/>
    </xf>
    <xf numFmtId="164" fontId="84" fillId="18" borderId="35" xfId="0" applyFont="1" applyFill="1" applyBorder="1" applyAlignment="1">
      <alignment horizontal="center" vertical="center" wrapText="1"/>
    </xf>
    <xf numFmtId="164" fontId="84" fillId="10" borderId="71" xfId="0" applyFont="1" applyFill="1" applyBorder="1" applyAlignment="1">
      <alignment horizontal="center" vertical="center" wrapText="1"/>
    </xf>
    <xf numFmtId="164" fontId="81" fillId="27" borderId="37" xfId="0" applyFont="1" applyFill="1" applyBorder="1" applyAlignment="1">
      <alignment horizontal="center" vertical="center" wrapText="1"/>
    </xf>
    <xf numFmtId="164" fontId="81" fillId="27" borderId="38" xfId="0" applyFont="1" applyFill="1" applyBorder="1" applyAlignment="1">
      <alignment horizontal="center" vertical="center" wrapText="1"/>
    </xf>
    <xf numFmtId="164" fontId="81" fillId="27" borderId="62" xfId="0" applyFont="1" applyFill="1" applyBorder="1" applyAlignment="1">
      <alignment horizontal="center" vertical="center" wrapText="1"/>
    </xf>
    <xf numFmtId="164" fontId="93" fillId="8" borderId="45" xfId="0" applyFont="1" applyFill="1" applyBorder="1" applyAlignment="1">
      <alignment horizontal="center" vertical="center"/>
    </xf>
    <xf numFmtId="164" fontId="93" fillId="8" borderId="72" xfId="0" applyFont="1" applyFill="1" applyBorder="1" applyAlignment="1">
      <alignment horizontal="center" vertical="center"/>
    </xf>
    <xf numFmtId="164" fontId="93" fillId="8" borderId="41" xfId="0" applyFont="1" applyFill="1" applyBorder="1" applyAlignment="1">
      <alignment horizontal="center" vertical="center"/>
    </xf>
    <xf numFmtId="164" fontId="93" fillId="21" borderId="65" xfId="0" applyFont="1" applyFill="1" applyBorder="1" applyAlignment="1">
      <alignment horizontal="center" vertical="center"/>
    </xf>
    <xf numFmtId="164" fontId="93" fillId="21" borderId="53" xfId="0" applyFont="1" applyFill="1" applyBorder="1" applyAlignment="1">
      <alignment horizontal="center" vertical="center"/>
    </xf>
    <xf numFmtId="164" fontId="93" fillId="21" borderId="43" xfId="0" applyFont="1" applyFill="1" applyBorder="1" applyAlignment="1">
      <alignment horizontal="center" vertical="center"/>
    </xf>
    <xf numFmtId="164" fontId="95" fillId="16" borderId="65" xfId="0" applyFont="1" applyFill="1" applyBorder="1" applyAlignment="1">
      <alignment horizontal="center" vertical="center"/>
    </xf>
    <xf numFmtId="164" fontId="95" fillId="16" borderId="53" xfId="0" applyFont="1" applyFill="1" applyBorder="1" applyAlignment="1">
      <alignment horizontal="center" vertical="center"/>
    </xf>
    <xf numFmtId="164" fontId="95" fillId="16" borderId="43" xfId="0" applyFont="1" applyFill="1" applyBorder="1" applyAlignment="1">
      <alignment horizontal="center" vertical="center"/>
    </xf>
    <xf numFmtId="164" fontId="94" fillId="17" borderId="65" xfId="0" applyFont="1" applyFill="1" applyBorder="1" applyAlignment="1">
      <alignment horizontal="center" vertical="center"/>
    </xf>
    <xf numFmtId="164" fontId="94" fillId="17" borderId="53" xfId="0" applyFont="1" applyFill="1" applyBorder="1" applyAlignment="1">
      <alignment horizontal="center" vertical="center"/>
    </xf>
    <xf numFmtId="164" fontId="94" fillId="17" borderId="43" xfId="0" applyFont="1" applyFill="1" applyBorder="1" applyAlignment="1">
      <alignment horizontal="center" vertical="center"/>
    </xf>
    <xf numFmtId="164" fontId="94" fillId="19" borderId="65" xfId="0" applyFont="1" applyFill="1" applyBorder="1" applyAlignment="1">
      <alignment horizontal="center" vertical="center"/>
    </xf>
    <xf numFmtId="164" fontId="94" fillId="19" borderId="53" xfId="0" applyFont="1" applyFill="1" applyBorder="1" applyAlignment="1">
      <alignment horizontal="center" vertical="center"/>
    </xf>
    <xf numFmtId="164" fontId="94" fillId="19" borderId="43" xfId="0" applyFont="1" applyFill="1" applyBorder="1" applyAlignment="1">
      <alignment horizontal="center" vertical="center"/>
    </xf>
    <xf numFmtId="164" fontId="95" fillId="9" borderId="65" xfId="0" applyFont="1" applyFill="1" applyBorder="1" applyAlignment="1">
      <alignment horizontal="center" vertical="center"/>
    </xf>
    <xf numFmtId="164" fontId="95" fillId="9" borderId="53" xfId="0" applyFont="1" applyFill="1" applyBorder="1" applyAlignment="1">
      <alignment horizontal="center" vertical="center"/>
    </xf>
    <xf numFmtId="164" fontId="95" fillId="9" borderId="43" xfId="0" applyFont="1" applyFill="1" applyBorder="1" applyAlignment="1">
      <alignment horizontal="center" vertical="center"/>
    </xf>
    <xf numFmtId="164" fontId="94" fillId="26" borderId="65" xfId="0" applyFont="1" applyFill="1" applyBorder="1" applyAlignment="1">
      <alignment horizontal="center" vertical="center"/>
    </xf>
    <xf numFmtId="164" fontId="94" fillId="26" borderId="53" xfId="0" applyFont="1" applyFill="1" applyBorder="1" applyAlignment="1">
      <alignment horizontal="center" vertical="center"/>
    </xf>
    <xf numFmtId="164" fontId="94" fillId="26" borderId="43" xfId="0" applyFont="1" applyFill="1" applyBorder="1" applyAlignment="1">
      <alignment horizontal="center" vertical="center"/>
    </xf>
    <xf numFmtId="166" fontId="111" fillId="0" borderId="0" xfId="0" applyNumberFormat="1" applyFont="1" applyAlignment="1" applyProtection="1">
      <alignment/>
      <protection/>
    </xf>
    <xf numFmtId="164" fontId="5" fillId="0" borderId="0" xfId="0" applyFont="1" applyAlignment="1">
      <alignment/>
    </xf>
    <xf numFmtId="164" fontId="5" fillId="0" borderId="0" xfId="0" applyFont="1" applyAlignment="1">
      <alignment horizontal="left" indent="2"/>
    </xf>
    <xf numFmtId="164" fontId="5" fillId="0" borderId="0" xfId="0" applyFont="1" applyAlignment="1" quotePrefix="1">
      <alignment/>
    </xf>
  </cellXfs>
  <cellStyles count="2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Followed Hyperlink_02080r0P802-15_WG-Mar02 Meeting Objectives and Agenda.xls Chart 8" xfId="21"/>
    <cellStyle name="Followed Hyperlink_02244r0P802-15_WG-July-0- Meeting-Objectives-and-Agenda.xls Chart 14" xfId="22"/>
    <cellStyle name="Followed Hyperlink_02411r0P802-15_WG-Nov-02-Meeting-Objectives-and-Agenda.xls Chart 17" xfId="23"/>
    <cellStyle name="Hyperlink" xfId="24"/>
    <cellStyle name="Hyperlink_02080r0P802-15_WG-Mar02 Meeting Objectives and Agenda.xls Chart 8" xfId="25"/>
    <cellStyle name="Hyperlink_02244r0P802-15_WG-July-0- Meeting-Objectives-and-Agenda.xls Chart 14" xfId="26"/>
    <cellStyle name="Hyperlink_02411r0P802-15_WG-Nov-02-Meeting-Objectives-and-Agenda.xls Chart 17" xfId="27"/>
    <cellStyle name="Normal_00250r0P802-15_WG-Sep00 Meeting Objectives and Agenda" xfId="28"/>
    <cellStyle name="Normal_00250r0P802-15_WG-Sep00 Meeting Objectives and Agenda1" xfId="29"/>
    <cellStyle name="Normal_02080r0P802-15_WG-Mar02 Meeting Objectives and Agenda.xls Chart 8" xfId="30"/>
    <cellStyle name="Normal_02244r0P802-15_WG-July-0- Meeting-Objectives-and-Agenda.xls Chart 14" xfId="31"/>
    <cellStyle name="Normal_02411r0P802-15_WG-Nov-02-Meeting-Objectives-and-Agenda.xls Chart 17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'[3]802.11 Graphic'!$E$62:$E$75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'[3]802.11 Graphic'!$F$62:$F$75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'[3]802.11 Graphic'!$G$62:$G$75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'[3]802.11 Graphic'!$H$62:$H$75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'[3]802.11 Graphic'!$I$62:$I$75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'[3]802.11 Graphic'!$J$62:$J$75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'[3]802.11 Graphic'!$K$62:$K$75</c:f>
              <c:numCache>
                <c:ptCount val="1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23</c:v>
                </c:pt>
                <c:pt idx="5">
                  <c:v>22</c:v>
                </c:pt>
                <c:pt idx="6">
                  <c:v>23.5</c:v>
                </c:pt>
                <c:pt idx="7">
                  <c:v>24.5</c:v>
                </c:pt>
                <c:pt idx="8">
                  <c:v>22.5</c:v>
                </c:pt>
                <c:pt idx="9">
                  <c:v>7</c:v>
                </c:pt>
                <c:pt idx="10">
                  <c:v>1.5</c:v>
                </c:pt>
                <c:pt idx="11">
                  <c:v>2</c:v>
                </c:pt>
                <c:pt idx="12">
                  <c:v>2</c:v>
                </c:pt>
                <c:pt idx="13">
                  <c:v>3.5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'[3]802.11 Graphic'!$L$62:$L$75</c:f>
              <c:numCache>
                <c:ptCount val="14"/>
                <c:pt idx="0">
                  <c:v>0.0348432055749129</c:v>
                </c:pt>
                <c:pt idx="1">
                  <c:v>0.013937282229965157</c:v>
                </c:pt>
                <c:pt idx="2">
                  <c:v>0.027874564459930314</c:v>
                </c:pt>
                <c:pt idx="3">
                  <c:v>0.006968641114982578</c:v>
                </c:pt>
                <c:pt idx="4">
                  <c:v>0.1602787456445993</c:v>
                </c:pt>
                <c:pt idx="5">
                  <c:v>0.15331010452961674</c:v>
                </c:pt>
                <c:pt idx="6">
                  <c:v>0.1637630662020906</c:v>
                </c:pt>
                <c:pt idx="7">
                  <c:v>0.17073170731707318</c:v>
                </c:pt>
                <c:pt idx="8">
                  <c:v>0.15679442508710803</c:v>
                </c:pt>
                <c:pt idx="9">
                  <c:v>0.04878048780487805</c:v>
                </c:pt>
                <c:pt idx="10">
                  <c:v>0.010452961672473868</c:v>
                </c:pt>
                <c:pt idx="11">
                  <c:v>0.013937282229965157</c:v>
                </c:pt>
                <c:pt idx="12">
                  <c:v>0.013937282229965157</c:v>
                </c:pt>
                <c:pt idx="13">
                  <c:v>0.024390243902439025</c:v>
                </c:pt>
              </c:numCache>
            </c:numRef>
          </c:val>
        </c:ser>
        <c:axId val="59685578"/>
        <c:axId val="299291"/>
      </c:barChart>
      <c:catAx>
        <c:axId val="5968557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299291"/>
        <c:crosses val="autoZero"/>
        <c:auto val="1"/>
        <c:lblOffset val="100"/>
        <c:noMultiLvlLbl val="0"/>
      </c:catAx>
      <c:valAx>
        <c:axId val="29929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968557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'[2]802.11 WLAN Graphic'!$E$68:$E$83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'[2]802.11 WLAN Graphic'!$F$68:$F$83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'[2]802.11 WLAN Graphic'!$G$68:$G$83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'[2]802.11 WLAN Graphic'!$H$68:$H$83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'[2]802.11 WLAN Graphic'!$I$68:$I$83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'[2]802.11 WLAN Graphic'!$J$68:$J$83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'[2]802.11 WLAN Graphic'!$K$68:$K$83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4</c:v>
                </c:pt>
                <c:pt idx="3">
                  <c:v>1.5</c:v>
                </c:pt>
                <c:pt idx="4">
                  <c:v>24.5</c:v>
                </c:pt>
                <c:pt idx="5">
                  <c:v>17</c:v>
                </c:pt>
                <c:pt idx="6">
                  <c:v>25.5</c:v>
                </c:pt>
                <c:pt idx="7">
                  <c:v>24.5</c:v>
                </c:pt>
                <c:pt idx="8">
                  <c:v>24</c:v>
                </c:pt>
                <c:pt idx="9">
                  <c:v>5</c:v>
                </c:pt>
                <c:pt idx="10">
                  <c:v>1.5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'[2]802.11 WLAN Graphic'!$L$68:$L$83</c:f>
              <c:numCache>
                <c:ptCount val="16"/>
                <c:pt idx="0">
                  <c:v>0.03979238754325259</c:v>
                </c:pt>
                <c:pt idx="1">
                  <c:v>0.008650519031141867</c:v>
                </c:pt>
                <c:pt idx="2">
                  <c:v>0.027681660899653977</c:v>
                </c:pt>
                <c:pt idx="3">
                  <c:v>0.010380622837370242</c:v>
                </c:pt>
                <c:pt idx="4">
                  <c:v>0.1695501730103806</c:v>
                </c:pt>
                <c:pt idx="5">
                  <c:v>0.1176470588235294</c:v>
                </c:pt>
                <c:pt idx="6">
                  <c:v>0.1764705882352941</c:v>
                </c:pt>
                <c:pt idx="7">
                  <c:v>0.1695501730103806</c:v>
                </c:pt>
                <c:pt idx="8">
                  <c:v>0.16608996539792387</c:v>
                </c:pt>
                <c:pt idx="9">
                  <c:v>0.03460207612456747</c:v>
                </c:pt>
                <c:pt idx="10">
                  <c:v>0.010380622837370242</c:v>
                </c:pt>
                <c:pt idx="11">
                  <c:v>0.013840830449826988</c:v>
                </c:pt>
                <c:pt idx="12">
                  <c:v>0.006920415224913494</c:v>
                </c:pt>
                <c:pt idx="13">
                  <c:v>0.013840830449826988</c:v>
                </c:pt>
                <c:pt idx="14">
                  <c:v>0.013840830449826988</c:v>
                </c:pt>
                <c:pt idx="15">
                  <c:v>0.020761245674740483</c:v>
                </c:pt>
              </c:numCache>
            </c:numRef>
          </c:val>
        </c:ser>
        <c:axId val="2693620"/>
        <c:axId val="24242581"/>
      </c:barChart>
      <c:catAx>
        <c:axId val="269362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24242581"/>
        <c:crosses val="autoZero"/>
        <c:auto val="1"/>
        <c:lblOffset val="100"/>
        <c:noMultiLvlLbl val="0"/>
      </c:catAx>
      <c:valAx>
        <c:axId val="2424258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26936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'[1]802.11 WLAN Graphic'!$E$65:$E$78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'[1]802.11 WLAN Graphic'!$F$65:$F$78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'[1]802.11 WLAN Graphic'!$G$65:$G$78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'[1]802.11 WLAN Graphic'!$H$65:$H$78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'[1]802.11 WLAN Graphic'!$I$65:$I$78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'[1]802.11 WLAN Graphic'!$J$65:$J$78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'[1]802.11 WLAN Graphic'!$K$65:$K$78</c:f>
              <c:numCache>
                <c:ptCount val="14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20.5</c:v>
                </c:pt>
                <c:pt idx="5">
                  <c:v>18</c:v>
                </c:pt>
                <c:pt idx="6">
                  <c:v>21.5</c:v>
                </c:pt>
                <c:pt idx="7">
                  <c:v>20.5</c:v>
                </c:pt>
                <c:pt idx="8">
                  <c:v>20</c:v>
                </c:pt>
                <c:pt idx="9">
                  <c:v>6.5</c:v>
                </c:pt>
                <c:pt idx="10">
                  <c:v>1.5</c:v>
                </c:pt>
                <c:pt idx="11">
                  <c:v>5.5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'[1]802.11 WLAN Graphic'!$L$65:$L$78</c:f>
              <c:numCache>
                <c:ptCount val="14"/>
                <c:pt idx="0">
                  <c:v>0.042910447761194036</c:v>
                </c:pt>
                <c:pt idx="1">
                  <c:v>0.009328358208955225</c:v>
                </c:pt>
                <c:pt idx="2">
                  <c:v>0.02611940298507463</c:v>
                </c:pt>
                <c:pt idx="3">
                  <c:v>0.01119402985074627</c:v>
                </c:pt>
                <c:pt idx="4">
                  <c:v>0.15298507462686567</c:v>
                </c:pt>
                <c:pt idx="5">
                  <c:v>0.13432835820895522</c:v>
                </c:pt>
                <c:pt idx="6">
                  <c:v>0.16044776119402987</c:v>
                </c:pt>
                <c:pt idx="7">
                  <c:v>0.15298507462686567</c:v>
                </c:pt>
                <c:pt idx="8">
                  <c:v>0.1492537313432836</c:v>
                </c:pt>
                <c:pt idx="9">
                  <c:v>0.04850746268656717</c:v>
                </c:pt>
                <c:pt idx="10">
                  <c:v>0.01119402985074627</c:v>
                </c:pt>
                <c:pt idx="11">
                  <c:v>0.041044776119402986</c:v>
                </c:pt>
                <c:pt idx="12">
                  <c:v>0.05223880597014926</c:v>
                </c:pt>
                <c:pt idx="13">
                  <c:v>0.007462686567164181</c:v>
                </c:pt>
              </c:numCache>
            </c:numRef>
          </c:val>
        </c:ser>
        <c:axId val="16856638"/>
        <c:axId val="17492015"/>
      </c:barChart>
      <c:catAx>
        <c:axId val="1685663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17492015"/>
        <c:crosses val="autoZero"/>
        <c:auto val="1"/>
        <c:lblOffset val="100"/>
        <c:noMultiLvlLbl val="0"/>
      </c:catAx>
      <c:valAx>
        <c:axId val="1749201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8566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21</xdr:row>
      <xdr:rowOff>0</xdr:rowOff>
    </xdr:from>
    <xdr:to>
      <xdr:col>7</xdr:col>
      <xdr:colOff>0</xdr:colOff>
      <xdr:row>25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162675" y="8105775"/>
          <a:ext cx="4953000" cy="1524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19050</xdr:colOff>
      <xdr:row>20</xdr:row>
      <xdr:rowOff>276225</xdr:rowOff>
    </xdr:from>
    <xdr:to>
      <xdr:col>7</xdr:col>
      <xdr:colOff>19050</xdr:colOff>
      <xdr:row>24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6181725" y="8001000"/>
          <a:ext cx="4953000" cy="1524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190500</xdr:colOff>
      <xdr:row>19</xdr:row>
      <xdr:rowOff>171450</xdr:rowOff>
    </xdr:from>
    <xdr:to>
      <xdr:col>21</xdr:col>
      <xdr:colOff>85725</xdr:colOff>
      <xdr:row>22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26165175" y="7515225"/>
          <a:ext cx="2371725" cy="1038225"/>
        </a:xfrm>
        <a:prstGeom prst="wedgeRoundRectCallout">
          <a:avLst>
            <a:gd name="adj1" fmla="val -86000"/>
            <a:gd name="adj2" fmla="val 65384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Joint Mtg with 802 R-Reg</a:t>
          </a:r>
        </a:p>
      </xdr:txBody>
    </xdr:sp>
    <xdr:clientData/>
  </xdr:twoCellAnchor>
  <xdr:twoCellAnchor>
    <xdr:from>
      <xdr:col>2</xdr:col>
      <xdr:colOff>352425</xdr:colOff>
      <xdr:row>18</xdr:row>
      <xdr:rowOff>57150</xdr:rowOff>
    </xdr:from>
    <xdr:to>
      <xdr:col>3</xdr:col>
      <xdr:colOff>85725</xdr:colOff>
      <xdr:row>20</xdr:row>
      <xdr:rowOff>247650</xdr:rowOff>
    </xdr:to>
    <xdr:sp>
      <xdr:nvSpPr>
        <xdr:cNvPr id="4" name="AutoShape 4"/>
        <xdr:cNvSpPr>
          <a:spLocks/>
        </xdr:cNvSpPr>
      </xdr:nvSpPr>
      <xdr:spPr>
        <a:xfrm>
          <a:off x="3381375" y="7019925"/>
          <a:ext cx="2867025" cy="952500"/>
        </a:xfrm>
        <a:prstGeom prst="wedgeRoundRectCallout">
          <a:avLst>
            <a:gd name="adj1" fmla="val 72078"/>
            <a:gd name="adj2" fmla="val 30000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Joint Mtg with 802 R-Reg</a:t>
          </a:r>
        </a:p>
      </xdr:txBody>
    </xdr:sp>
    <xdr:clientData/>
  </xdr:twoCellAnchor>
  <xdr:twoCellAnchor>
    <xdr:from>
      <xdr:col>4</xdr:col>
      <xdr:colOff>847725</xdr:colOff>
      <xdr:row>9</xdr:row>
      <xdr:rowOff>133350</xdr:rowOff>
    </xdr:from>
    <xdr:to>
      <xdr:col>6</xdr:col>
      <xdr:colOff>742950</xdr:colOff>
      <xdr:row>12</xdr:row>
      <xdr:rowOff>28575</xdr:rowOff>
    </xdr:to>
    <xdr:sp>
      <xdr:nvSpPr>
        <xdr:cNvPr id="5" name="AutoShape 5"/>
        <xdr:cNvSpPr>
          <a:spLocks/>
        </xdr:cNvSpPr>
      </xdr:nvSpPr>
      <xdr:spPr>
        <a:xfrm>
          <a:off x="8248650" y="3667125"/>
          <a:ext cx="2371725" cy="1038225"/>
        </a:xfrm>
        <a:prstGeom prst="wedgeRoundRectCallout">
          <a:avLst>
            <a:gd name="adj1" fmla="val 88310"/>
            <a:gd name="adj2" fmla="val 243902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Joint Mtg with 802 R-Reg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15</xdr:col>
      <xdr:colOff>0</xdr:colOff>
      <xdr:row>37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6068675" y="11915775"/>
          <a:ext cx="4953000" cy="2276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15</xdr:col>
      <xdr:colOff>0</xdr:colOff>
      <xdr:row>36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6068675" y="11534775"/>
          <a:ext cx="4953000" cy="2276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81</xdr:row>
      <xdr:rowOff>0</xdr:rowOff>
    </xdr:from>
    <xdr:to>
      <xdr:col>20</xdr:col>
      <xdr:colOff>1057275</xdr:colOff>
      <xdr:row>81</xdr:row>
      <xdr:rowOff>0</xdr:rowOff>
    </xdr:to>
    <xdr:graphicFrame>
      <xdr:nvGraphicFramePr>
        <xdr:cNvPr id="8" name="Chart 8"/>
        <xdr:cNvGraphicFramePr/>
      </xdr:nvGraphicFramePr>
      <xdr:xfrm>
        <a:off x="3028950" y="22002750"/>
        <a:ext cx="25241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77</xdr:row>
      <xdr:rowOff>0</xdr:rowOff>
    </xdr:from>
    <xdr:to>
      <xdr:col>7</xdr:col>
      <xdr:colOff>0</xdr:colOff>
      <xdr:row>79</xdr:row>
      <xdr:rowOff>0</xdr:rowOff>
    </xdr:to>
    <xdr:sp>
      <xdr:nvSpPr>
        <xdr:cNvPr id="9" name="Rectangle 9"/>
        <xdr:cNvSpPr>
          <a:spLocks/>
        </xdr:cNvSpPr>
      </xdr:nvSpPr>
      <xdr:spPr>
        <a:xfrm>
          <a:off x="9877425" y="20631150"/>
          <a:ext cx="1238250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323850</xdr:colOff>
      <xdr:row>16</xdr:row>
      <xdr:rowOff>295275</xdr:rowOff>
    </xdr:from>
    <xdr:to>
      <xdr:col>3</xdr:col>
      <xdr:colOff>219075</xdr:colOff>
      <xdr:row>19</xdr:row>
      <xdr:rowOff>171450</xdr:rowOff>
    </xdr:to>
    <xdr:sp>
      <xdr:nvSpPr>
        <xdr:cNvPr id="10" name="AutoShape 10"/>
        <xdr:cNvSpPr>
          <a:spLocks/>
        </xdr:cNvSpPr>
      </xdr:nvSpPr>
      <xdr:spPr>
        <a:xfrm>
          <a:off x="3352800" y="6496050"/>
          <a:ext cx="3028950" cy="1019175"/>
        </a:xfrm>
        <a:prstGeom prst="wedgeRoundRectCallout">
          <a:avLst>
            <a:gd name="adj1" fmla="val 64361"/>
            <a:gd name="adj2" fmla="val 314814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Joint Mtg with 802 R-Reg</a:t>
          </a:r>
        </a:p>
      </xdr:txBody>
    </xdr:sp>
    <xdr:clientData/>
  </xdr:twoCellAnchor>
  <xdr:twoCellAnchor>
    <xdr:from>
      <xdr:col>19</xdr:col>
      <xdr:colOff>323850</xdr:colOff>
      <xdr:row>18</xdr:row>
      <xdr:rowOff>266700</xdr:rowOff>
    </xdr:from>
    <xdr:to>
      <xdr:col>21</xdr:col>
      <xdr:colOff>171450</xdr:colOff>
      <xdr:row>21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26298525" y="7229475"/>
          <a:ext cx="2324100" cy="1019175"/>
        </a:xfrm>
        <a:prstGeom prst="wedgeRoundRectCallout">
          <a:avLst>
            <a:gd name="adj1" fmla="val -94615"/>
            <a:gd name="adj2" fmla="val 57407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Joint Mtg with 802 R-Reg</a:t>
          </a:r>
        </a:p>
      </xdr:txBody>
    </xdr:sp>
    <xdr:clientData/>
  </xdr:twoCellAnchor>
  <xdr:twoCellAnchor>
    <xdr:from>
      <xdr:col>19</xdr:col>
      <xdr:colOff>295275</xdr:colOff>
      <xdr:row>28</xdr:row>
      <xdr:rowOff>266700</xdr:rowOff>
    </xdr:from>
    <xdr:to>
      <xdr:col>21</xdr:col>
      <xdr:colOff>133350</xdr:colOff>
      <xdr:row>31</xdr:row>
      <xdr:rowOff>142875</xdr:rowOff>
    </xdr:to>
    <xdr:sp>
      <xdr:nvSpPr>
        <xdr:cNvPr id="12" name="AutoShape 12"/>
        <xdr:cNvSpPr>
          <a:spLocks/>
        </xdr:cNvSpPr>
      </xdr:nvSpPr>
      <xdr:spPr>
        <a:xfrm>
          <a:off x="26269950" y="11039475"/>
          <a:ext cx="2314575" cy="1019175"/>
        </a:xfrm>
        <a:prstGeom prst="wedgeRoundRectCallout">
          <a:avLst>
            <a:gd name="adj1" fmla="val -90791"/>
            <a:gd name="adj2" fmla="val 75583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Joint Mtg with 802 R-Reg</a:t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15</xdr:col>
      <xdr:colOff>0</xdr:colOff>
      <xdr:row>39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6068675" y="12668250"/>
          <a:ext cx="4953000" cy="2295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81</xdr:row>
      <xdr:rowOff>0</xdr:rowOff>
    </xdr:from>
    <xdr:to>
      <xdr:col>20</xdr:col>
      <xdr:colOff>1057275</xdr:colOff>
      <xdr:row>81</xdr:row>
      <xdr:rowOff>0</xdr:rowOff>
    </xdr:to>
    <xdr:graphicFrame>
      <xdr:nvGraphicFramePr>
        <xdr:cNvPr id="14" name="Chart 14"/>
        <xdr:cNvGraphicFramePr/>
      </xdr:nvGraphicFramePr>
      <xdr:xfrm>
        <a:off x="3028950" y="22002750"/>
        <a:ext cx="25241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7</xdr:col>
      <xdr:colOff>0</xdr:colOff>
      <xdr:row>81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9877425" y="22002750"/>
          <a:ext cx="1238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0</xdr:colOff>
      <xdr:row>57</xdr:row>
      <xdr:rowOff>0</xdr:rowOff>
    </xdr:from>
    <xdr:to>
      <xdr:col>7</xdr:col>
      <xdr:colOff>0</xdr:colOff>
      <xdr:row>58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9877425" y="14963775"/>
          <a:ext cx="1238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81</xdr:row>
      <xdr:rowOff>0</xdr:rowOff>
    </xdr:from>
    <xdr:to>
      <xdr:col>20</xdr:col>
      <xdr:colOff>1057275</xdr:colOff>
      <xdr:row>81</xdr:row>
      <xdr:rowOff>0</xdr:rowOff>
    </xdr:to>
    <xdr:graphicFrame>
      <xdr:nvGraphicFramePr>
        <xdr:cNvPr id="17" name="Chart 17"/>
        <xdr:cNvGraphicFramePr/>
      </xdr:nvGraphicFramePr>
      <xdr:xfrm>
        <a:off x="3028950" y="22002750"/>
        <a:ext cx="25241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7</xdr:col>
      <xdr:colOff>0</xdr:colOff>
      <xdr:row>81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9877425" y="22002750"/>
          <a:ext cx="1238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3067050</xdr:colOff>
      <xdr:row>38</xdr:row>
      <xdr:rowOff>371475</xdr:rowOff>
    </xdr:from>
    <xdr:to>
      <xdr:col>19</xdr:col>
      <xdr:colOff>0</xdr:colOff>
      <xdr:row>38</xdr:row>
      <xdr:rowOff>371475</xdr:rowOff>
    </xdr:to>
    <xdr:sp>
      <xdr:nvSpPr>
        <xdr:cNvPr id="19" name="Line 19"/>
        <xdr:cNvSpPr>
          <a:spLocks/>
        </xdr:cNvSpPr>
      </xdr:nvSpPr>
      <xdr:spPr>
        <a:xfrm>
          <a:off x="6096000" y="14944725"/>
          <a:ext cx="198786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1200150</xdr:colOff>
      <xdr:row>10</xdr:row>
      <xdr:rowOff>28575</xdr:rowOff>
    </xdr:from>
    <xdr:to>
      <xdr:col>23</xdr:col>
      <xdr:colOff>38100</xdr:colOff>
      <xdr:row>10</xdr:row>
      <xdr:rowOff>38100</xdr:rowOff>
    </xdr:to>
    <xdr:sp>
      <xdr:nvSpPr>
        <xdr:cNvPr id="20" name="Line 20"/>
        <xdr:cNvSpPr>
          <a:spLocks/>
        </xdr:cNvSpPr>
      </xdr:nvSpPr>
      <xdr:spPr>
        <a:xfrm>
          <a:off x="11077575" y="3943350"/>
          <a:ext cx="19888200" cy="95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</xdr:col>
      <xdr:colOff>1171575</xdr:colOff>
      <xdr:row>18</xdr:row>
      <xdr:rowOff>333375</xdr:rowOff>
    </xdr:from>
    <xdr:to>
      <xdr:col>22</xdr:col>
      <xdr:colOff>1219200</xdr:colOff>
      <xdr:row>18</xdr:row>
      <xdr:rowOff>333375</xdr:rowOff>
    </xdr:to>
    <xdr:sp>
      <xdr:nvSpPr>
        <xdr:cNvPr id="21" name="Line 21"/>
        <xdr:cNvSpPr>
          <a:spLocks/>
        </xdr:cNvSpPr>
      </xdr:nvSpPr>
      <xdr:spPr>
        <a:xfrm>
          <a:off x="25908000" y="7296150"/>
          <a:ext cx="50006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</xdr:row>
      <xdr:rowOff>28575</xdr:rowOff>
    </xdr:from>
    <xdr:to>
      <xdr:col>23</xdr:col>
      <xdr:colOff>0</xdr:colOff>
      <xdr:row>18</xdr:row>
      <xdr:rowOff>371475</xdr:rowOff>
    </xdr:to>
    <xdr:sp>
      <xdr:nvSpPr>
        <xdr:cNvPr id="22" name="Line 22"/>
        <xdr:cNvSpPr>
          <a:spLocks/>
        </xdr:cNvSpPr>
      </xdr:nvSpPr>
      <xdr:spPr>
        <a:xfrm>
          <a:off x="30927675" y="3943350"/>
          <a:ext cx="0" cy="33909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</xdr:col>
      <xdr:colOff>1219200</xdr:colOff>
      <xdr:row>18</xdr:row>
      <xdr:rowOff>342900</xdr:rowOff>
    </xdr:from>
    <xdr:to>
      <xdr:col>19</xdr:col>
      <xdr:colOff>0</xdr:colOff>
      <xdr:row>61</xdr:row>
      <xdr:rowOff>9525</xdr:rowOff>
    </xdr:to>
    <xdr:sp>
      <xdr:nvSpPr>
        <xdr:cNvPr id="23" name="Line 23"/>
        <xdr:cNvSpPr>
          <a:spLocks/>
        </xdr:cNvSpPr>
      </xdr:nvSpPr>
      <xdr:spPr>
        <a:xfrm>
          <a:off x="25955625" y="7305675"/>
          <a:ext cx="19050" cy="76676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3105150</xdr:colOff>
      <xdr:row>20</xdr:row>
      <xdr:rowOff>342900</xdr:rowOff>
    </xdr:from>
    <xdr:to>
      <xdr:col>3</xdr:col>
      <xdr:colOff>0</xdr:colOff>
      <xdr:row>38</xdr:row>
      <xdr:rowOff>381000</xdr:rowOff>
    </xdr:to>
    <xdr:sp>
      <xdr:nvSpPr>
        <xdr:cNvPr id="24" name="Line 24"/>
        <xdr:cNvSpPr>
          <a:spLocks/>
        </xdr:cNvSpPr>
      </xdr:nvSpPr>
      <xdr:spPr>
        <a:xfrm flipV="1">
          <a:off x="6134100" y="8067675"/>
          <a:ext cx="28575" cy="68865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3095625</xdr:colOff>
      <xdr:row>20</xdr:row>
      <xdr:rowOff>342900</xdr:rowOff>
    </xdr:from>
    <xdr:to>
      <xdr:col>6</xdr:col>
      <xdr:colOff>1228725</xdr:colOff>
      <xdr:row>20</xdr:row>
      <xdr:rowOff>342900</xdr:rowOff>
    </xdr:to>
    <xdr:sp>
      <xdr:nvSpPr>
        <xdr:cNvPr id="25" name="Line 25"/>
        <xdr:cNvSpPr>
          <a:spLocks/>
        </xdr:cNvSpPr>
      </xdr:nvSpPr>
      <xdr:spPr>
        <a:xfrm>
          <a:off x="6124575" y="8067675"/>
          <a:ext cx="49815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1219200</xdr:colOff>
      <xdr:row>10</xdr:row>
      <xdr:rowOff>0</xdr:rowOff>
    </xdr:from>
    <xdr:to>
      <xdr:col>6</xdr:col>
      <xdr:colOff>1219200</xdr:colOff>
      <xdr:row>20</xdr:row>
      <xdr:rowOff>371475</xdr:rowOff>
    </xdr:to>
    <xdr:sp>
      <xdr:nvSpPr>
        <xdr:cNvPr id="26" name="Line 26"/>
        <xdr:cNvSpPr>
          <a:spLocks/>
        </xdr:cNvSpPr>
      </xdr:nvSpPr>
      <xdr:spPr>
        <a:xfrm>
          <a:off x="11096625" y="3914775"/>
          <a:ext cx="0" cy="41814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352425</xdr:colOff>
      <xdr:row>32</xdr:row>
      <xdr:rowOff>342900</xdr:rowOff>
    </xdr:from>
    <xdr:to>
      <xdr:col>22</xdr:col>
      <xdr:colOff>0</xdr:colOff>
      <xdr:row>36</xdr:row>
      <xdr:rowOff>76200</xdr:rowOff>
    </xdr:to>
    <xdr:sp>
      <xdr:nvSpPr>
        <xdr:cNvPr id="27" name="AutoShape 27"/>
        <xdr:cNvSpPr>
          <a:spLocks/>
        </xdr:cNvSpPr>
      </xdr:nvSpPr>
      <xdr:spPr>
        <a:xfrm>
          <a:off x="27565350" y="12639675"/>
          <a:ext cx="2124075" cy="1247775"/>
        </a:xfrm>
        <a:prstGeom prst="wedgeRoundRectCallout">
          <a:avLst>
            <a:gd name="adj1" fmla="val -123134"/>
            <a:gd name="adj2" fmla="val -10305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2</xdr:col>
      <xdr:colOff>2628900</xdr:colOff>
      <xdr:row>31</xdr:row>
      <xdr:rowOff>114300</xdr:rowOff>
    </xdr:from>
    <xdr:to>
      <xdr:col>4</xdr:col>
      <xdr:colOff>381000</xdr:colOff>
      <xdr:row>33</xdr:row>
      <xdr:rowOff>285750</xdr:rowOff>
    </xdr:to>
    <xdr:sp>
      <xdr:nvSpPr>
        <xdr:cNvPr id="28" name="AutoShape 28"/>
        <xdr:cNvSpPr>
          <a:spLocks/>
        </xdr:cNvSpPr>
      </xdr:nvSpPr>
      <xdr:spPr>
        <a:xfrm>
          <a:off x="5657850" y="12030075"/>
          <a:ext cx="2124075" cy="923925"/>
        </a:xfrm>
        <a:prstGeom prst="wedgeRoundRectCallout">
          <a:avLst>
            <a:gd name="adj1" fmla="val 3731"/>
            <a:gd name="adj2" fmla="val -130412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4</xdr:col>
      <xdr:colOff>838200</xdr:colOff>
      <xdr:row>37</xdr:row>
      <xdr:rowOff>257175</xdr:rowOff>
    </xdr:from>
    <xdr:to>
      <xdr:col>6</xdr:col>
      <xdr:colOff>485775</xdr:colOff>
      <xdr:row>62</xdr:row>
      <xdr:rowOff>57150</xdr:rowOff>
    </xdr:to>
    <xdr:sp>
      <xdr:nvSpPr>
        <xdr:cNvPr id="29" name="AutoShape 29"/>
        <xdr:cNvSpPr>
          <a:spLocks/>
        </xdr:cNvSpPr>
      </xdr:nvSpPr>
      <xdr:spPr>
        <a:xfrm>
          <a:off x="8239125" y="14449425"/>
          <a:ext cx="2124075" cy="923925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16</xdr:col>
      <xdr:colOff>866775</xdr:colOff>
      <xdr:row>37</xdr:row>
      <xdr:rowOff>228600</xdr:rowOff>
    </xdr:from>
    <xdr:to>
      <xdr:col>18</xdr:col>
      <xdr:colOff>514350</xdr:colOff>
      <xdr:row>62</xdr:row>
      <xdr:rowOff>28575</xdr:rowOff>
    </xdr:to>
    <xdr:sp>
      <xdr:nvSpPr>
        <xdr:cNvPr id="30" name="AutoShape 30"/>
        <xdr:cNvSpPr>
          <a:spLocks/>
        </xdr:cNvSpPr>
      </xdr:nvSpPr>
      <xdr:spPr>
        <a:xfrm>
          <a:off x="23126700" y="14420850"/>
          <a:ext cx="2124075" cy="923925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6</xdr:col>
      <xdr:colOff>0</xdr:colOff>
      <xdr:row>57</xdr:row>
      <xdr:rowOff>0</xdr:rowOff>
    </xdr:from>
    <xdr:to>
      <xdr:col>7</xdr:col>
      <xdr:colOff>0</xdr:colOff>
      <xdr:row>58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9877425" y="14963775"/>
          <a:ext cx="1238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0</xdr:colOff>
      <xdr:row>81</xdr:row>
      <xdr:rowOff>0</xdr:rowOff>
    </xdr:from>
    <xdr:to>
      <xdr:col>7</xdr:col>
      <xdr:colOff>0</xdr:colOff>
      <xdr:row>81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9877425" y="22002750"/>
          <a:ext cx="1238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3067050</xdr:colOff>
      <xdr:row>38</xdr:row>
      <xdr:rowOff>371475</xdr:rowOff>
    </xdr:from>
    <xdr:to>
      <xdr:col>19</xdr:col>
      <xdr:colOff>0</xdr:colOff>
      <xdr:row>38</xdr:row>
      <xdr:rowOff>371475</xdr:rowOff>
    </xdr:to>
    <xdr:sp>
      <xdr:nvSpPr>
        <xdr:cNvPr id="33" name="Line 33"/>
        <xdr:cNvSpPr>
          <a:spLocks/>
        </xdr:cNvSpPr>
      </xdr:nvSpPr>
      <xdr:spPr>
        <a:xfrm>
          <a:off x="6096000" y="14944725"/>
          <a:ext cx="198786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1200150</xdr:colOff>
      <xdr:row>10</xdr:row>
      <xdr:rowOff>28575</xdr:rowOff>
    </xdr:from>
    <xdr:to>
      <xdr:col>23</xdr:col>
      <xdr:colOff>38100</xdr:colOff>
      <xdr:row>10</xdr:row>
      <xdr:rowOff>38100</xdr:rowOff>
    </xdr:to>
    <xdr:sp>
      <xdr:nvSpPr>
        <xdr:cNvPr id="34" name="Line 34"/>
        <xdr:cNvSpPr>
          <a:spLocks/>
        </xdr:cNvSpPr>
      </xdr:nvSpPr>
      <xdr:spPr>
        <a:xfrm>
          <a:off x="11077575" y="3943350"/>
          <a:ext cx="19888200" cy="95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</xdr:col>
      <xdr:colOff>1171575</xdr:colOff>
      <xdr:row>18</xdr:row>
      <xdr:rowOff>333375</xdr:rowOff>
    </xdr:from>
    <xdr:to>
      <xdr:col>22</xdr:col>
      <xdr:colOff>1219200</xdr:colOff>
      <xdr:row>18</xdr:row>
      <xdr:rowOff>333375</xdr:rowOff>
    </xdr:to>
    <xdr:sp>
      <xdr:nvSpPr>
        <xdr:cNvPr id="35" name="Line 35"/>
        <xdr:cNvSpPr>
          <a:spLocks/>
        </xdr:cNvSpPr>
      </xdr:nvSpPr>
      <xdr:spPr>
        <a:xfrm>
          <a:off x="25908000" y="7296150"/>
          <a:ext cx="50006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</xdr:row>
      <xdr:rowOff>28575</xdr:rowOff>
    </xdr:from>
    <xdr:to>
      <xdr:col>23</xdr:col>
      <xdr:colOff>0</xdr:colOff>
      <xdr:row>18</xdr:row>
      <xdr:rowOff>371475</xdr:rowOff>
    </xdr:to>
    <xdr:sp>
      <xdr:nvSpPr>
        <xdr:cNvPr id="36" name="Line 36"/>
        <xdr:cNvSpPr>
          <a:spLocks/>
        </xdr:cNvSpPr>
      </xdr:nvSpPr>
      <xdr:spPr>
        <a:xfrm>
          <a:off x="30927675" y="3943350"/>
          <a:ext cx="0" cy="33909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</xdr:col>
      <xdr:colOff>1219200</xdr:colOff>
      <xdr:row>18</xdr:row>
      <xdr:rowOff>342900</xdr:rowOff>
    </xdr:from>
    <xdr:to>
      <xdr:col>19</xdr:col>
      <xdr:colOff>0</xdr:colOff>
      <xdr:row>61</xdr:row>
      <xdr:rowOff>9525</xdr:rowOff>
    </xdr:to>
    <xdr:sp>
      <xdr:nvSpPr>
        <xdr:cNvPr id="37" name="Line 37"/>
        <xdr:cNvSpPr>
          <a:spLocks/>
        </xdr:cNvSpPr>
      </xdr:nvSpPr>
      <xdr:spPr>
        <a:xfrm>
          <a:off x="25955625" y="7305675"/>
          <a:ext cx="19050" cy="76676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3105150</xdr:colOff>
      <xdr:row>20</xdr:row>
      <xdr:rowOff>342900</xdr:rowOff>
    </xdr:from>
    <xdr:to>
      <xdr:col>3</xdr:col>
      <xdr:colOff>0</xdr:colOff>
      <xdr:row>38</xdr:row>
      <xdr:rowOff>381000</xdr:rowOff>
    </xdr:to>
    <xdr:sp>
      <xdr:nvSpPr>
        <xdr:cNvPr id="38" name="Line 38"/>
        <xdr:cNvSpPr>
          <a:spLocks/>
        </xdr:cNvSpPr>
      </xdr:nvSpPr>
      <xdr:spPr>
        <a:xfrm flipV="1">
          <a:off x="6134100" y="8067675"/>
          <a:ext cx="28575" cy="68865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3095625</xdr:colOff>
      <xdr:row>20</xdr:row>
      <xdr:rowOff>342900</xdr:rowOff>
    </xdr:from>
    <xdr:to>
      <xdr:col>6</xdr:col>
      <xdr:colOff>1228725</xdr:colOff>
      <xdr:row>20</xdr:row>
      <xdr:rowOff>342900</xdr:rowOff>
    </xdr:to>
    <xdr:sp>
      <xdr:nvSpPr>
        <xdr:cNvPr id="39" name="Line 39"/>
        <xdr:cNvSpPr>
          <a:spLocks/>
        </xdr:cNvSpPr>
      </xdr:nvSpPr>
      <xdr:spPr>
        <a:xfrm>
          <a:off x="6124575" y="8067675"/>
          <a:ext cx="49815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1219200</xdr:colOff>
      <xdr:row>10</xdr:row>
      <xdr:rowOff>0</xdr:rowOff>
    </xdr:from>
    <xdr:to>
      <xdr:col>6</xdr:col>
      <xdr:colOff>1219200</xdr:colOff>
      <xdr:row>20</xdr:row>
      <xdr:rowOff>371475</xdr:rowOff>
    </xdr:to>
    <xdr:sp>
      <xdr:nvSpPr>
        <xdr:cNvPr id="40" name="Line 40"/>
        <xdr:cNvSpPr>
          <a:spLocks/>
        </xdr:cNvSpPr>
      </xdr:nvSpPr>
      <xdr:spPr>
        <a:xfrm>
          <a:off x="11096625" y="3914775"/>
          <a:ext cx="0" cy="41814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352425</xdr:colOff>
      <xdr:row>32</xdr:row>
      <xdr:rowOff>342900</xdr:rowOff>
    </xdr:from>
    <xdr:to>
      <xdr:col>22</xdr:col>
      <xdr:colOff>0</xdr:colOff>
      <xdr:row>36</xdr:row>
      <xdr:rowOff>76200</xdr:rowOff>
    </xdr:to>
    <xdr:sp>
      <xdr:nvSpPr>
        <xdr:cNvPr id="41" name="AutoShape 41"/>
        <xdr:cNvSpPr>
          <a:spLocks/>
        </xdr:cNvSpPr>
      </xdr:nvSpPr>
      <xdr:spPr>
        <a:xfrm>
          <a:off x="27565350" y="12639675"/>
          <a:ext cx="2124075" cy="1247775"/>
        </a:xfrm>
        <a:prstGeom prst="wedgeRoundRectCallout">
          <a:avLst>
            <a:gd name="adj1" fmla="val -123134"/>
            <a:gd name="adj2" fmla="val -10305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2</xdr:col>
      <xdr:colOff>2628900</xdr:colOff>
      <xdr:row>31</xdr:row>
      <xdr:rowOff>114300</xdr:rowOff>
    </xdr:from>
    <xdr:to>
      <xdr:col>4</xdr:col>
      <xdr:colOff>381000</xdr:colOff>
      <xdr:row>33</xdr:row>
      <xdr:rowOff>285750</xdr:rowOff>
    </xdr:to>
    <xdr:sp>
      <xdr:nvSpPr>
        <xdr:cNvPr id="42" name="AutoShape 42"/>
        <xdr:cNvSpPr>
          <a:spLocks/>
        </xdr:cNvSpPr>
      </xdr:nvSpPr>
      <xdr:spPr>
        <a:xfrm>
          <a:off x="5657850" y="12030075"/>
          <a:ext cx="2124075" cy="923925"/>
        </a:xfrm>
        <a:prstGeom prst="wedgeRoundRectCallout">
          <a:avLst>
            <a:gd name="adj1" fmla="val 3731"/>
            <a:gd name="adj2" fmla="val -130412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4</xdr:col>
      <xdr:colOff>838200</xdr:colOff>
      <xdr:row>37</xdr:row>
      <xdr:rowOff>257175</xdr:rowOff>
    </xdr:from>
    <xdr:to>
      <xdr:col>6</xdr:col>
      <xdr:colOff>485775</xdr:colOff>
      <xdr:row>62</xdr:row>
      <xdr:rowOff>57150</xdr:rowOff>
    </xdr:to>
    <xdr:sp>
      <xdr:nvSpPr>
        <xdr:cNvPr id="43" name="AutoShape 43"/>
        <xdr:cNvSpPr>
          <a:spLocks/>
        </xdr:cNvSpPr>
      </xdr:nvSpPr>
      <xdr:spPr>
        <a:xfrm>
          <a:off x="8239125" y="14449425"/>
          <a:ext cx="2124075" cy="923925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16</xdr:col>
      <xdr:colOff>866775</xdr:colOff>
      <xdr:row>37</xdr:row>
      <xdr:rowOff>228600</xdr:rowOff>
    </xdr:from>
    <xdr:to>
      <xdr:col>18</xdr:col>
      <xdr:colOff>514350</xdr:colOff>
      <xdr:row>62</xdr:row>
      <xdr:rowOff>28575</xdr:rowOff>
    </xdr:to>
    <xdr:sp>
      <xdr:nvSpPr>
        <xdr:cNvPr id="44" name="AutoShape 44"/>
        <xdr:cNvSpPr>
          <a:spLocks/>
        </xdr:cNvSpPr>
      </xdr:nvSpPr>
      <xdr:spPr>
        <a:xfrm>
          <a:off x="23126700" y="14420850"/>
          <a:ext cx="2124075" cy="923925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Eudora\Attach\11-02-628r1-W-802.11-WG-Tentative-Agenda-November-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02July-Vancouver\Vancouver%20Agendas-July%209\11-02-385r2-W-802.11-WG-Tentative-Agenda-July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t%20Louis%20Agendas\11-02-116r4-W-802.11-WG-Tentative-Agenda-March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Session Rooms"/>
      <sheetName val="802.11 WLAN Graphic"/>
      <sheetName val="Joint 11-15-18-19 Mtg"/>
      <sheetName val="802.11 WG Agenda"/>
      <sheetName val="TGE Agenda"/>
      <sheetName val="TGF Agenda"/>
      <sheetName val="TGG Agenda"/>
      <sheetName val="TGH Agenda"/>
      <sheetName val="TGI Agenda"/>
      <sheetName val="Publicity SC Agenda"/>
      <sheetName val="WNG SC Agenda"/>
      <sheetName val="HT SG Agenda"/>
      <sheetName val="RRM SG Agenda"/>
    </sheetNames>
    <sheetDataSet>
      <sheetData sheetId="7">
        <row r="4">
          <cell r="C4" t="str">
            <v>Hyatt Regency Kauai, 1571 Poipu Road, Koloa, Kauai, HI 96756, USA.</v>
          </cell>
        </row>
        <row r="5">
          <cell r="C5" t="str">
            <v>November 10th-15th, 2002</v>
          </cell>
        </row>
        <row r="65">
          <cell r="D65" t="str">
            <v>802.11 Working Group Meetings</v>
          </cell>
          <cell r="K65">
            <v>5.75</v>
          </cell>
          <cell r="L65">
            <v>0.042910447761194036</v>
          </cell>
        </row>
        <row r="66">
          <cell r="D66" t="str">
            <v>Joint 802.11 / 802.15 / 802.18 / 802.19 Opening Plenary</v>
          </cell>
          <cell r="K66">
            <v>1.25</v>
          </cell>
          <cell r="L66">
            <v>0.009328358208955225</v>
          </cell>
        </row>
        <row r="67">
          <cell r="D67" t="str">
            <v>802.11 Chair's Advisory Committee</v>
          </cell>
          <cell r="K67">
            <v>3.5</v>
          </cell>
          <cell r="L67">
            <v>0.02611940298507463</v>
          </cell>
        </row>
        <row r="68">
          <cell r="D68" t="str">
            <v>Joint 802.11 / 15 / 18 /19 Lead Co-ord Ad-Hoc</v>
          </cell>
          <cell r="K68">
            <v>1.5</v>
          </cell>
          <cell r="L68">
            <v>0.01119402985074627</v>
          </cell>
        </row>
        <row r="69">
          <cell r="D69" t="str">
            <v>Task Group E (MAC Enhancements - QoS)</v>
          </cell>
          <cell r="K69">
            <v>20.5</v>
          </cell>
          <cell r="L69">
            <v>0.15298507462686567</v>
          </cell>
        </row>
        <row r="70">
          <cell r="D70" t="str">
            <v>Task Group F (Inter-Access Point Protocol)</v>
          </cell>
          <cell r="K70">
            <v>18</v>
          </cell>
          <cell r="L70">
            <v>0.13432835820895522</v>
          </cell>
        </row>
        <row r="71">
          <cell r="D71" t="str">
            <v>Task Group G (802.11b Data Rates &gt;20 Mbit/s)</v>
          </cell>
          <cell r="K71">
            <v>21.5</v>
          </cell>
          <cell r="L71">
            <v>0.16044776119402987</v>
          </cell>
        </row>
        <row r="72">
          <cell r="D72" t="str">
            <v>Task Group H (Spectrum Managed 802.11a)</v>
          </cell>
          <cell r="K72">
            <v>20.5</v>
          </cell>
          <cell r="L72">
            <v>0.15298507462686567</v>
          </cell>
        </row>
        <row r="73">
          <cell r="D73" t="str">
            <v>Task Group I (Enhanced Security Mechanisms)</v>
          </cell>
          <cell r="K73">
            <v>20</v>
          </cell>
          <cell r="L73">
            <v>0.1492537313432836</v>
          </cell>
        </row>
        <row r="74">
          <cell r="D74" t="str">
            <v>802.11 Wireless Next Generation Standing Committee</v>
          </cell>
          <cell r="K74">
            <v>6.5</v>
          </cell>
          <cell r="L74">
            <v>0.04850746268656717</v>
          </cell>
        </row>
        <row r="75">
          <cell r="D75" t="str">
            <v>Joint 802.11 / 802.15 Publicity Standing Committee</v>
          </cell>
          <cell r="K75">
            <v>1.5</v>
          </cell>
          <cell r="L75">
            <v>0.01119402985074627</v>
          </cell>
        </row>
        <row r="76">
          <cell r="D76" t="str">
            <v>802.11 Radio Resource Measurements Study Group</v>
          </cell>
          <cell r="K76">
            <v>5.5</v>
          </cell>
          <cell r="L76">
            <v>0.041044776119402986</v>
          </cell>
        </row>
        <row r="77">
          <cell r="D77" t="str">
            <v>802.11 High Throughput Study Group</v>
          </cell>
          <cell r="K77">
            <v>7</v>
          </cell>
          <cell r="L77">
            <v>0.05223880597014926</v>
          </cell>
        </row>
        <row r="78">
          <cell r="D78" t="str">
            <v>802.11 / 15 /18 / 19 New Members Orientation Meeting</v>
          </cell>
          <cell r="K78">
            <v>1</v>
          </cell>
          <cell r="L78">
            <v>0.007462686567164181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"/>
      <sheetName val="Session Rooms"/>
      <sheetName val="802.11 WLAN Graphic"/>
      <sheetName val="802.11 Objectives"/>
      <sheetName val="802.11 WG Agenda"/>
      <sheetName val="TGE Agenda"/>
      <sheetName val="TGF Agenda"/>
      <sheetName val="TGG Agenda"/>
      <sheetName val="TGH Agenda"/>
      <sheetName val="TGI Agenda"/>
      <sheetName val="WNG SC Agenda"/>
      <sheetName val="RM SG Agenda"/>
      <sheetName val="Publicity Agenda"/>
      <sheetName val="802.15 WPAN Graphic"/>
      <sheetName val="802.18 R-Reg Graphic"/>
      <sheetName val="802 Coexistance SG Graphic"/>
    </sheetNames>
    <sheetDataSet>
      <sheetData sheetId="7">
        <row r="68">
          <cell r="D68" t="str">
            <v>802.11 Working Group Meetings</v>
          </cell>
          <cell r="K68">
            <v>5.75</v>
          </cell>
          <cell r="L68">
            <v>0.03979238754325259</v>
          </cell>
        </row>
        <row r="69">
          <cell r="D69" t="str">
            <v>Joint 802.11 / 802.15 / 802.18 Opening Plenary</v>
          </cell>
          <cell r="K69">
            <v>1.25</v>
          </cell>
          <cell r="L69">
            <v>0.008650519031141867</v>
          </cell>
        </row>
        <row r="70">
          <cell r="D70" t="str">
            <v>802.11 Chair's Advisory Committee</v>
          </cell>
          <cell r="K70">
            <v>4</v>
          </cell>
          <cell r="L70">
            <v>0.027681660899653977</v>
          </cell>
        </row>
        <row r="71">
          <cell r="D71" t="str">
            <v>Joint 802.11 / 802.15 / 802.18 Lead Co-ord Ad-Hoc</v>
          </cell>
          <cell r="K71">
            <v>1.5</v>
          </cell>
          <cell r="L71">
            <v>0.010380622837370242</v>
          </cell>
        </row>
        <row r="72">
          <cell r="D72" t="str">
            <v>Task Group E (MAC Enhancements - QoS)</v>
          </cell>
          <cell r="K72">
            <v>24.5</v>
          </cell>
          <cell r="L72">
            <v>0.1695501730103806</v>
          </cell>
        </row>
        <row r="73">
          <cell r="D73" t="str">
            <v>Task Group F (Inter-Access Point Protocol)</v>
          </cell>
          <cell r="K73">
            <v>17</v>
          </cell>
          <cell r="L73">
            <v>0.1176470588235294</v>
          </cell>
        </row>
        <row r="74">
          <cell r="D74" t="str">
            <v>Task Group G (802.11b Data Rates &gt;20 Mbit/s)</v>
          </cell>
          <cell r="K74">
            <v>25.5</v>
          </cell>
          <cell r="L74">
            <v>0.1764705882352941</v>
          </cell>
        </row>
        <row r="75">
          <cell r="D75" t="str">
            <v>Task Group H (Spectrum Managed 802.11a)</v>
          </cell>
          <cell r="K75">
            <v>24.5</v>
          </cell>
          <cell r="L75">
            <v>0.1695501730103806</v>
          </cell>
        </row>
        <row r="76">
          <cell r="D76" t="str">
            <v>Task Group I (Enhanced Security Mechanisms)</v>
          </cell>
          <cell r="K76">
            <v>24</v>
          </cell>
          <cell r="L76">
            <v>0.16608996539792387</v>
          </cell>
        </row>
        <row r="77">
          <cell r="D77" t="str">
            <v>802.11 Wireless Next Generation Standing Committee</v>
          </cell>
          <cell r="K77">
            <v>5</v>
          </cell>
          <cell r="L77">
            <v>0.03460207612456747</v>
          </cell>
        </row>
        <row r="78">
          <cell r="D78" t="str">
            <v>Joint 802.11 / 802.15 Publicity Committee</v>
          </cell>
          <cell r="K78">
            <v>1.5</v>
          </cell>
          <cell r="L78">
            <v>0.010380622837370242</v>
          </cell>
        </row>
        <row r="79">
          <cell r="D79" t="str">
            <v>802.11 Radio Measurements Study Group</v>
          </cell>
          <cell r="K79">
            <v>2</v>
          </cell>
          <cell r="L79">
            <v>0.013840830449826988</v>
          </cell>
        </row>
        <row r="80">
          <cell r="D80" t="str">
            <v>802.11 / 15 /18 New Members Orientation Meeting</v>
          </cell>
          <cell r="K80">
            <v>1</v>
          </cell>
          <cell r="L80">
            <v>0.006920415224913494</v>
          </cell>
        </row>
        <row r="81">
          <cell r="D81" t="str">
            <v>802.18 Radio Regulatory Technical Advisory Group</v>
          </cell>
          <cell r="K81">
            <v>2</v>
          </cell>
          <cell r="L81">
            <v>0.013840830449826988</v>
          </cell>
        </row>
        <row r="82">
          <cell r="D82" t="str">
            <v>802 Wireless Coexistence Sudy Group</v>
          </cell>
          <cell r="K82">
            <v>2</v>
          </cell>
          <cell r="L82">
            <v>0.013840830449826988</v>
          </cell>
        </row>
        <row r="83">
          <cell r="D83" t="str">
            <v>Optional Meeting Time Available</v>
          </cell>
          <cell r="K83">
            <v>3</v>
          </cell>
          <cell r="L83">
            <v>0.020761245674740483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7">
        <row r="62">
          <cell r="D62" t="str">
            <v>802.11 Working Group Meetings</v>
          </cell>
          <cell r="K62">
            <v>5</v>
          </cell>
          <cell r="L62">
            <v>0.0348432055749129</v>
          </cell>
        </row>
        <row r="63">
          <cell r="D63" t="str">
            <v>Joint 802.11 / 802.15 Opening Plenary</v>
          </cell>
          <cell r="K63">
            <v>2</v>
          </cell>
          <cell r="L63">
            <v>0.013937282229965157</v>
          </cell>
        </row>
        <row r="64">
          <cell r="D64" t="str">
            <v>802.11 Chair's Advisory Committee</v>
          </cell>
          <cell r="K64">
            <v>4</v>
          </cell>
          <cell r="L64">
            <v>0.027874564459930314</v>
          </cell>
        </row>
        <row r="65">
          <cell r="D65" t="str">
            <v>Joint 802.11 / 802.15 Lead Co-ordination Ad-Hoc</v>
          </cell>
          <cell r="K65">
            <v>1</v>
          </cell>
          <cell r="L65">
            <v>0.006968641114982578</v>
          </cell>
        </row>
        <row r="66">
          <cell r="D66" t="str">
            <v>Task Group E (MAC Enhancements - QoS)</v>
          </cell>
          <cell r="K66">
            <v>23</v>
          </cell>
          <cell r="L66">
            <v>0.1602787456445993</v>
          </cell>
        </row>
        <row r="67">
          <cell r="D67" t="str">
            <v>Task Group F (Inter-Access Point Protocol)</v>
          </cell>
          <cell r="K67">
            <v>22</v>
          </cell>
          <cell r="L67">
            <v>0.15331010452961674</v>
          </cell>
        </row>
        <row r="68">
          <cell r="D68" t="str">
            <v>Task Group G (802.11b Data Rates &gt;20 Mbit/s)</v>
          </cell>
          <cell r="K68">
            <v>23.5</v>
          </cell>
          <cell r="L68">
            <v>0.1637630662020906</v>
          </cell>
        </row>
        <row r="69">
          <cell r="D69" t="str">
            <v>Task Group H (Spectrum Managed 802.11a)</v>
          </cell>
          <cell r="K69">
            <v>24.5</v>
          </cell>
          <cell r="L69">
            <v>0.17073170731707318</v>
          </cell>
        </row>
        <row r="70">
          <cell r="D70" t="str">
            <v>Task Group I (Enhanced Security Mechanisms)</v>
          </cell>
          <cell r="K70">
            <v>22.5</v>
          </cell>
          <cell r="L70">
            <v>0.15679442508710803</v>
          </cell>
        </row>
        <row r="71">
          <cell r="D71" t="str">
            <v>802.11 Wireless Next Generation Stand.Committee</v>
          </cell>
          <cell r="K71">
            <v>7</v>
          </cell>
          <cell r="L71">
            <v>0.04878048780487805</v>
          </cell>
        </row>
        <row r="72">
          <cell r="D72" t="str">
            <v>Joint 802.11 / 802.15 Publicity Committee</v>
          </cell>
          <cell r="K72">
            <v>1.5</v>
          </cell>
          <cell r="L72">
            <v>0.010452961672473868</v>
          </cell>
        </row>
        <row r="73">
          <cell r="D73" t="str">
            <v>802 Radio Regulatory Group</v>
          </cell>
          <cell r="K73">
            <v>2</v>
          </cell>
          <cell r="L73">
            <v>0.013937282229965157</v>
          </cell>
        </row>
        <row r="74">
          <cell r="D74" t="str">
            <v>802 Wireless Coexistence "Birds of a Feather"</v>
          </cell>
          <cell r="K74">
            <v>2</v>
          </cell>
          <cell r="L74">
            <v>0.013937282229965157</v>
          </cell>
        </row>
        <row r="75">
          <cell r="D75" t="str">
            <v>Optional Meeting Time Available</v>
          </cell>
          <cell r="K75">
            <v>3.5</v>
          </cell>
          <cell r="L75">
            <v>0.024390243902439025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3"/>
  <sheetViews>
    <sheetView workbookViewId="0" topLeftCell="A1">
      <selection activeCell="B5" sqref="B5"/>
    </sheetView>
  </sheetViews>
  <sheetFormatPr defaultColWidth="8.796875" defaultRowHeight="15.75" customHeight="1"/>
  <cols>
    <col min="1" max="1" width="3.3984375" style="16" customWidth="1"/>
    <col min="2" max="2" width="94.3984375" style="16" customWidth="1"/>
    <col min="3" max="3" width="2.296875" style="16" customWidth="1"/>
    <col min="4" max="16384" width="94.3984375" style="16" customWidth="1"/>
  </cols>
  <sheetData>
    <row r="1" ht="26.25" customHeight="1">
      <c r="B1" s="199" t="s">
        <v>277</v>
      </c>
    </row>
    <row r="2" ht="24.75" customHeight="1">
      <c r="B2" s="176" t="s">
        <v>278</v>
      </c>
    </row>
    <row r="3" ht="27.75" customHeight="1">
      <c r="B3" s="176" t="s">
        <v>290</v>
      </c>
    </row>
  </sheetData>
  <printOptions/>
  <pageMargins left="0.75" right="0.75" top="1" bottom="1" header="0.5" footer="0.5"/>
  <pageSetup fitToHeight="1" fitToWidth="1" horizontalDpi="300" verticalDpi="300" orientation="portrait" scale="49" r:id="rId3"/>
  <headerFooter alignWithMargins="0">
    <oddHeader xml:space="preserve">&amp;L&amp;"Times New Roman,Regular"January 2001&amp;R&amp;"Times New Roman,Regular"IEEE P802.15 01/002r0&amp;"Courier,Regular" </oddHeader>
    <oddFooter>&amp;L&amp;"Times New Roman,Regular"Submision&amp;CPage &amp;P&amp;RRobert F. Heile, GTE</oddFooter>
  </headerFooter>
  <legacyDrawing r:id="rId2"/>
  <oleObjects>
    <oleObject progId="Document" shapeId="47486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88"/>
  <sheetViews>
    <sheetView zoomScale="55" zoomScaleNormal="55" workbookViewId="0" topLeftCell="C1">
      <selection activeCell="N3" sqref="N3"/>
    </sheetView>
  </sheetViews>
  <sheetFormatPr defaultColWidth="8.796875" defaultRowHeight="15"/>
  <cols>
    <col min="1" max="1" width="0.40625" style="13" customWidth="1"/>
    <col min="2" max="2" width="19.296875" style="13" customWidth="1"/>
    <col min="3" max="3" width="20.796875" style="13" customWidth="1"/>
    <col min="4" max="4" width="10.19921875" style="13" customWidth="1"/>
    <col min="5" max="23" width="9.09765625" style="13" customWidth="1"/>
    <col min="24" max="16384" width="8.8984375" style="13" customWidth="1"/>
  </cols>
  <sheetData>
    <row r="1" s="48" customFormat="1" ht="5.25" customHeight="1" thickBot="1"/>
    <row r="2" spans="2:23" s="48" customFormat="1" ht="29.25" customHeight="1">
      <c r="B2" s="819" t="s">
        <v>250</v>
      </c>
      <c r="C2" s="199" t="s">
        <v>277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174"/>
      <c r="W2" s="175"/>
    </row>
    <row r="3" spans="2:23" s="48" customFormat="1" ht="31.5" customHeight="1">
      <c r="B3" s="820"/>
      <c r="C3" s="176" t="s">
        <v>278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177"/>
      <c r="W3" s="178"/>
    </row>
    <row r="4" spans="2:23" s="48" customFormat="1" ht="31.5" customHeight="1">
      <c r="B4" s="820"/>
      <c r="C4" s="176" t="s">
        <v>290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177"/>
      <c r="W4" s="178"/>
    </row>
    <row r="5" spans="2:23" s="48" customFormat="1" ht="20.25" customHeight="1" thickBot="1">
      <c r="B5" s="820"/>
      <c r="C5" s="200" t="s">
        <v>209</v>
      </c>
      <c r="D5" s="51"/>
      <c r="E5" s="51"/>
      <c r="F5" s="51"/>
      <c r="G5" s="51"/>
      <c r="H5" s="51"/>
      <c r="I5" s="51"/>
      <c r="J5" s="51"/>
      <c r="K5" s="51"/>
      <c r="L5" s="51"/>
      <c r="M5" s="51" t="s">
        <v>44</v>
      </c>
      <c r="N5" s="51"/>
      <c r="O5" s="51"/>
      <c r="P5" s="51"/>
      <c r="Q5" s="51"/>
      <c r="R5" s="51"/>
      <c r="S5" s="51"/>
      <c r="T5" s="51" t="s">
        <v>120</v>
      </c>
      <c r="U5" s="51"/>
      <c r="V5" s="177"/>
      <c r="W5" s="178"/>
    </row>
    <row r="6" spans="2:23" ht="21.75" customHeight="1" thickBot="1">
      <c r="B6" s="201" t="s">
        <v>44</v>
      </c>
      <c r="C6" s="601" t="s">
        <v>66</v>
      </c>
      <c r="D6" s="821" t="s">
        <v>67</v>
      </c>
      <c r="E6" s="822"/>
      <c r="F6" s="822"/>
      <c r="G6" s="823"/>
      <c r="H6" s="802" t="s">
        <v>68</v>
      </c>
      <c r="I6" s="802"/>
      <c r="J6" s="802"/>
      <c r="K6" s="802"/>
      <c r="L6" s="801" t="s">
        <v>69</v>
      </c>
      <c r="M6" s="802"/>
      <c r="N6" s="802"/>
      <c r="O6" s="803"/>
      <c r="P6" s="801" t="s">
        <v>70</v>
      </c>
      <c r="Q6" s="802"/>
      <c r="R6" s="802"/>
      <c r="S6" s="803"/>
      <c r="T6" s="801" t="s">
        <v>71</v>
      </c>
      <c r="U6" s="802"/>
      <c r="V6" s="802"/>
      <c r="W6" s="803"/>
    </row>
    <row r="7" spans="2:23" ht="21.75" customHeight="1">
      <c r="B7" s="602" t="s">
        <v>72</v>
      </c>
      <c r="C7" s="844"/>
      <c r="D7" s="804" t="s">
        <v>210</v>
      </c>
      <c r="E7" s="805"/>
      <c r="F7" s="805"/>
      <c r="G7" s="806"/>
      <c r="H7" s="807"/>
      <c r="I7" s="808"/>
      <c r="J7" s="808"/>
      <c r="K7" s="809"/>
      <c r="L7" s="808"/>
      <c r="M7" s="808"/>
      <c r="N7" s="808"/>
      <c r="O7" s="809"/>
      <c r="P7" s="804" t="s">
        <v>210</v>
      </c>
      <c r="Q7" s="805"/>
      <c r="R7" s="805"/>
      <c r="S7" s="806"/>
      <c r="T7" s="813" t="s">
        <v>120</v>
      </c>
      <c r="U7" s="814"/>
      <c r="V7" s="814"/>
      <c r="W7" s="815"/>
    </row>
    <row r="8" spans="2:23" ht="21.75" customHeight="1" thickBot="1">
      <c r="B8" s="602" t="s">
        <v>73</v>
      </c>
      <c r="C8" s="845"/>
      <c r="D8" s="795"/>
      <c r="E8" s="796"/>
      <c r="F8" s="796"/>
      <c r="G8" s="797"/>
      <c r="H8" s="810"/>
      <c r="I8" s="811"/>
      <c r="J8" s="811"/>
      <c r="K8" s="812"/>
      <c r="L8" s="811"/>
      <c r="M8" s="811"/>
      <c r="N8" s="811"/>
      <c r="O8" s="812"/>
      <c r="P8" s="798"/>
      <c r="Q8" s="799"/>
      <c r="R8" s="799"/>
      <c r="S8" s="800"/>
      <c r="T8" s="816"/>
      <c r="U8" s="817"/>
      <c r="V8" s="817"/>
      <c r="W8" s="818"/>
    </row>
    <row r="9" spans="2:23" ht="21.75" customHeight="1">
      <c r="B9" s="204" t="s">
        <v>74</v>
      </c>
      <c r="C9" s="845"/>
      <c r="D9" s="847" t="s">
        <v>177</v>
      </c>
      <c r="E9" s="848"/>
      <c r="F9" s="849"/>
      <c r="G9" s="856" t="s">
        <v>228</v>
      </c>
      <c r="H9" s="779" t="s">
        <v>291</v>
      </c>
      <c r="I9" s="788" t="s">
        <v>211</v>
      </c>
      <c r="J9" s="767" t="s">
        <v>212</v>
      </c>
      <c r="K9" s="859" t="s">
        <v>213</v>
      </c>
      <c r="L9" s="779" t="s">
        <v>229</v>
      </c>
      <c r="M9" s="788" t="s">
        <v>211</v>
      </c>
      <c r="N9" s="767" t="s">
        <v>212</v>
      </c>
      <c r="O9" s="791" t="s">
        <v>213</v>
      </c>
      <c r="P9" s="779" t="s">
        <v>229</v>
      </c>
      <c r="Q9" s="788" t="s">
        <v>211</v>
      </c>
      <c r="R9" s="767" t="s">
        <v>212</v>
      </c>
      <c r="S9" s="791" t="s">
        <v>213</v>
      </c>
      <c r="T9" s="792" t="s">
        <v>214</v>
      </c>
      <c r="U9" s="793"/>
      <c r="V9" s="793"/>
      <c r="W9" s="794"/>
    </row>
    <row r="10" spans="2:23" ht="21.75" customHeight="1">
      <c r="B10" s="204" t="s">
        <v>75</v>
      </c>
      <c r="C10" s="845"/>
      <c r="D10" s="850"/>
      <c r="E10" s="851"/>
      <c r="F10" s="852"/>
      <c r="G10" s="857"/>
      <c r="H10" s="779"/>
      <c r="I10" s="789"/>
      <c r="J10" s="768"/>
      <c r="K10" s="860"/>
      <c r="L10" s="779"/>
      <c r="M10" s="789"/>
      <c r="N10" s="768"/>
      <c r="O10" s="791"/>
      <c r="P10" s="779"/>
      <c r="Q10" s="789"/>
      <c r="R10" s="768"/>
      <c r="S10" s="791"/>
      <c r="T10" s="795"/>
      <c r="U10" s="796"/>
      <c r="V10" s="796"/>
      <c r="W10" s="797"/>
    </row>
    <row r="11" spans="2:23" ht="21.75" customHeight="1">
      <c r="B11" s="204" t="s">
        <v>76</v>
      </c>
      <c r="C11" s="845"/>
      <c r="D11" s="850"/>
      <c r="E11" s="851"/>
      <c r="F11" s="852"/>
      <c r="G11" s="857"/>
      <c r="H11" s="779"/>
      <c r="I11" s="789"/>
      <c r="J11" s="768"/>
      <c r="K11" s="860"/>
      <c r="L11" s="779"/>
      <c r="M11" s="789"/>
      <c r="N11" s="768"/>
      <c r="O11" s="791"/>
      <c r="P11" s="779"/>
      <c r="Q11" s="789"/>
      <c r="R11" s="768"/>
      <c r="S11" s="791"/>
      <c r="T11" s="795"/>
      <c r="U11" s="796"/>
      <c r="V11" s="796"/>
      <c r="W11" s="797"/>
    </row>
    <row r="12" spans="2:23" ht="21.75" customHeight="1">
      <c r="B12" s="204" t="s">
        <v>77</v>
      </c>
      <c r="C12" s="845"/>
      <c r="D12" s="850"/>
      <c r="E12" s="851"/>
      <c r="F12" s="852"/>
      <c r="G12" s="857"/>
      <c r="H12" s="779"/>
      <c r="I12" s="790"/>
      <c r="J12" s="769"/>
      <c r="K12" s="861"/>
      <c r="L12" s="779"/>
      <c r="M12" s="790"/>
      <c r="N12" s="769"/>
      <c r="O12" s="791"/>
      <c r="P12" s="779"/>
      <c r="Q12" s="790"/>
      <c r="R12" s="769"/>
      <c r="S12" s="791"/>
      <c r="T12" s="798"/>
      <c r="U12" s="799"/>
      <c r="V12" s="799"/>
      <c r="W12" s="800"/>
    </row>
    <row r="13" spans="2:23" ht="21.75" customHeight="1" thickBot="1">
      <c r="B13" s="603" t="s">
        <v>78</v>
      </c>
      <c r="C13" s="845"/>
      <c r="D13" s="853"/>
      <c r="E13" s="854"/>
      <c r="F13" s="855"/>
      <c r="G13" s="858"/>
      <c r="H13" s="783" t="s">
        <v>79</v>
      </c>
      <c r="I13" s="784"/>
      <c r="J13" s="784"/>
      <c r="K13" s="785"/>
      <c r="L13" s="784" t="s">
        <v>79</v>
      </c>
      <c r="M13" s="784"/>
      <c r="N13" s="784"/>
      <c r="O13" s="785"/>
      <c r="P13" s="783" t="s">
        <v>79</v>
      </c>
      <c r="Q13" s="784"/>
      <c r="R13" s="784"/>
      <c r="S13" s="785"/>
      <c r="T13" s="783" t="s">
        <v>79</v>
      </c>
      <c r="U13" s="784"/>
      <c r="V13" s="784"/>
      <c r="W13" s="785"/>
    </row>
    <row r="14" spans="2:23" ht="21.75" customHeight="1" thickBot="1">
      <c r="B14" s="202" t="s">
        <v>80</v>
      </c>
      <c r="C14" s="845"/>
      <c r="D14" s="824" t="s">
        <v>79</v>
      </c>
      <c r="E14" s="825"/>
      <c r="F14" s="825"/>
      <c r="G14" s="826"/>
      <c r="H14" s="841" t="s">
        <v>279</v>
      </c>
      <c r="I14" s="766" t="s">
        <v>211</v>
      </c>
      <c r="J14" s="843" t="s">
        <v>212</v>
      </c>
      <c r="K14" s="770" t="s">
        <v>213</v>
      </c>
      <c r="L14" s="796" t="s">
        <v>215</v>
      </c>
      <c r="M14" s="796"/>
      <c r="N14" s="796"/>
      <c r="O14" s="797"/>
      <c r="P14" s="864" t="s">
        <v>229</v>
      </c>
      <c r="Q14" s="766" t="s">
        <v>211</v>
      </c>
      <c r="R14" s="843" t="s">
        <v>212</v>
      </c>
      <c r="S14" s="791" t="s">
        <v>213</v>
      </c>
      <c r="T14" s="795" t="s">
        <v>214</v>
      </c>
      <c r="U14" s="796"/>
      <c r="V14" s="796"/>
      <c r="W14" s="797"/>
    </row>
    <row r="15" spans="2:23" ht="21.75" customHeight="1">
      <c r="B15" s="202" t="s">
        <v>81</v>
      </c>
      <c r="C15" s="845"/>
      <c r="D15" s="827" t="s">
        <v>178</v>
      </c>
      <c r="E15" s="828"/>
      <c r="F15" s="829"/>
      <c r="G15" s="833" t="s">
        <v>228</v>
      </c>
      <c r="H15" s="841"/>
      <c r="I15" s="766"/>
      <c r="J15" s="843"/>
      <c r="K15" s="862"/>
      <c r="L15" s="796"/>
      <c r="M15" s="796"/>
      <c r="N15" s="796"/>
      <c r="O15" s="797"/>
      <c r="P15" s="864"/>
      <c r="Q15" s="766"/>
      <c r="R15" s="843"/>
      <c r="S15" s="842"/>
      <c r="T15" s="795"/>
      <c r="U15" s="796"/>
      <c r="V15" s="796"/>
      <c r="W15" s="797"/>
    </row>
    <row r="16" spans="2:23" ht="21.75" customHeight="1" thickBot="1">
      <c r="B16" s="202" t="s">
        <v>82</v>
      </c>
      <c r="C16" s="845"/>
      <c r="D16" s="830"/>
      <c r="E16" s="831"/>
      <c r="F16" s="832"/>
      <c r="G16" s="834"/>
      <c r="H16" s="841"/>
      <c r="I16" s="766"/>
      <c r="J16" s="843"/>
      <c r="K16" s="862"/>
      <c r="L16" s="799"/>
      <c r="M16" s="799"/>
      <c r="N16" s="799"/>
      <c r="O16" s="800"/>
      <c r="P16" s="864"/>
      <c r="Q16" s="766"/>
      <c r="R16" s="843"/>
      <c r="S16" s="842"/>
      <c r="T16" s="798"/>
      <c r="U16" s="799"/>
      <c r="V16" s="799"/>
      <c r="W16" s="800"/>
    </row>
    <row r="17" spans="2:23" ht="21.75" customHeight="1" thickBot="1">
      <c r="B17" s="604" t="s">
        <v>83</v>
      </c>
      <c r="C17" s="846"/>
      <c r="D17" s="835" t="s">
        <v>84</v>
      </c>
      <c r="E17" s="836"/>
      <c r="F17" s="836"/>
      <c r="G17" s="837"/>
      <c r="H17" s="838" t="s">
        <v>84</v>
      </c>
      <c r="I17" s="839"/>
      <c r="J17" s="839"/>
      <c r="K17" s="840"/>
      <c r="L17" s="839" t="s">
        <v>84</v>
      </c>
      <c r="M17" s="839"/>
      <c r="N17" s="839"/>
      <c r="O17" s="840"/>
      <c r="P17" s="838" t="s">
        <v>84</v>
      </c>
      <c r="Q17" s="839"/>
      <c r="R17" s="839"/>
      <c r="S17" s="840"/>
      <c r="T17" s="863" t="s">
        <v>84</v>
      </c>
      <c r="U17" s="754"/>
      <c r="V17" s="754"/>
      <c r="W17" s="755"/>
    </row>
    <row r="18" spans="2:23" ht="21.75" customHeight="1">
      <c r="B18" s="202" t="s">
        <v>85</v>
      </c>
      <c r="C18" s="426" t="s">
        <v>131</v>
      </c>
      <c r="D18" s="792" t="s">
        <v>193</v>
      </c>
      <c r="E18" s="793"/>
      <c r="F18" s="793"/>
      <c r="G18" s="794"/>
      <c r="H18" s="779" t="s">
        <v>229</v>
      </c>
      <c r="I18" s="766" t="s">
        <v>211</v>
      </c>
      <c r="J18" s="767" t="s">
        <v>212</v>
      </c>
      <c r="K18" s="770" t="s">
        <v>213</v>
      </c>
      <c r="L18" s="779" t="s">
        <v>229</v>
      </c>
      <c r="M18" s="874" t="s">
        <v>211</v>
      </c>
      <c r="N18" s="877" t="s">
        <v>212</v>
      </c>
      <c r="O18" s="859" t="s">
        <v>213</v>
      </c>
      <c r="P18" s="779" t="s">
        <v>229</v>
      </c>
      <c r="Q18" s="788" t="s">
        <v>211</v>
      </c>
      <c r="R18" s="767" t="s">
        <v>212</v>
      </c>
      <c r="S18" s="791" t="s">
        <v>213</v>
      </c>
      <c r="T18" s="865" t="s">
        <v>177</v>
      </c>
      <c r="U18" s="866"/>
      <c r="V18" s="866"/>
      <c r="W18" s="867"/>
    </row>
    <row r="19" spans="2:23" ht="21.75" customHeight="1">
      <c r="B19" s="202" t="s">
        <v>87</v>
      </c>
      <c r="C19" s="427"/>
      <c r="D19" s="795"/>
      <c r="E19" s="796"/>
      <c r="F19" s="796"/>
      <c r="G19" s="797"/>
      <c r="H19" s="779"/>
      <c r="I19" s="766"/>
      <c r="J19" s="768"/>
      <c r="K19" s="770"/>
      <c r="L19" s="779"/>
      <c r="M19" s="875"/>
      <c r="N19" s="878"/>
      <c r="O19" s="880"/>
      <c r="P19" s="779"/>
      <c r="Q19" s="789"/>
      <c r="R19" s="768"/>
      <c r="S19" s="791"/>
      <c r="T19" s="868"/>
      <c r="U19" s="869"/>
      <c r="V19" s="869"/>
      <c r="W19" s="870"/>
    </row>
    <row r="20" spans="2:23" ht="21.75" customHeight="1">
      <c r="B20" s="202" t="s">
        <v>88</v>
      </c>
      <c r="C20" s="427"/>
      <c r="D20" s="798"/>
      <c r="E20" s="799"/>
      <c r="F20" s="799"/>
      <c r="G20" s="800"/>
      <c r="H20" s="779"/>
      <c r="I20" s="766"/>
      <c r="J20" s="768"/>
      <c r="K20" s="770"/>
      <c r="L20" s="779"/>
      <c r="M20" s="875"/>
      <c r="N20" s="878"/>
      <c r="O20" s="880"/>
      <c r="P20" s="779"/>
      <c r="Q20" s="789"/>
      <c r="R20" s="768"/>
      <c r="S20" s="791"/>
      <c r="T20" s="868"/>
      <c r="U20" s="869"/>
      <c r="V20" s="869"/>
      <c r="W20" s="870"/>
    </row>
    <row r="21" spans="2:23" ht="21.75" customHeight="1">
      <c r="B21" s="202" t="s">
        <v>89</v>
      </c>
      <c r="C21" s="605"/>
      <c r="D21" s="606" t="s">
        <v>79</v>
      </c>
      <c r="E21" s="607"/>
      <c r="F21" s="607"/>
      <c r="G21" s="608"/>
      <c r="H21" s="779"/>
      <c r="I21" s="766"/>
      <c r="J21" s="769"/>
      <c r="K21" s="770"/>
      <c r="L21" s="779"/>
      <c r="M21" s="876"/>
      <c r="N21" s="879"/>
      <c r="O21" s="881"/>
      <c r="P21" s="779"/>
      <c r="Q21" s="790"/>
      <c r="R21" s="769"/>
      <c r="S21" s="791"/>
      <c r="T21" s="868"/>
      <c r="U21" s="869"/>
      <c r="V21" s="869"/>
      <c r="W21" s="870"/>
    </row>
    <row r="22" spans="2:23" ht="21.75" customHeight="1">
      <c r="B22" s="203" t="s">
        <v>90</v>
      </c>
      <c r="C22" s="771" t="s">
        <v>5</v>
      </c>
      <c r="D22" s="773" t="s">
        <v>6</v>
      </c>
      <c r="E22" s="774"/>
      <c r="F22" s="774"/>
      <c r="G22" s="775"/>
      <c r="H22" s="783" t="s">
        <v>79</v>
      </c>
      <c r="I22" s="784"/>
      <c r="J22" s="784"/>
      <c r="K22" s="785"/>
      <c r="L22" s="784" t="s">
        <v>79</v>
      </c>
      <c r="M22" s="784"/>
      <c r="N22" s="784"/>
      <c r="O22" s="785"/>
      <c r="P22" s="783" t="s">
        <v>79</v>
      </c>
      <c r="Q22" s="784"/>
      <c r="R22" s="784"/>
      <c r="S22" s="785"/>
      <c r="T22" s="868"/>
      <c r="U22" s="869"/>
      <c r="V22" s="869"/>
      <c r="W22" s="870"/>
    </row>
    <row r="23" spans="2:23" ht="21.75" customHeight="1">
      <c r="B23" s="202" t="s">
        <v>91</v>
      </c>
      <c r="C23" s="772"/>
      <c r="D23" s="776"/>
      <c r="E23" s="777"/>
      <c r="F23" s="777"/>
      <c r="G23" s="778"/>
      <c r="H23" s="779" t="s">
        <v>229</v>
      </c>
      <c r="I23" s="766" t="s">
        <v>211</v>
      </c>
      <c r="J23" s="767" t="s">
        <v>212</v>
      </c>
      <c r="K23" s="770" t="s">
        <v>213</v>
      </c>
      <c r="L23" s="779" t="s">
        <v>229</v>
      </c>
      <c r="M23" s="874" t="s">
        <v>211</v>
      </c>
      <c r="N23" s="767" t="s">
        <v>212</v>
      </c>
      <c r="O23" s="791" t="s">
        <v>213</v>
      </c>
      <c r="P23" s="779" t="s">
        <v>229</v>
      </c>
      <c r="Q23" s="788" t="s">
        <v>211</v>
      </c>
      <c r="R23" s="767" t="s">
        <v>212</v>
      </c>
      <c r="S23" s="791" t="s">
        <v>213</v>
      </c>
      <c r="T23" s="868"/>
      <c r="U23" s="869"/>
      <c r="V23" s="869"/>
      <c r="W23" s="870"/>
    </row>
    <row r="24" spans="2:23" ht="21.75" customHeight="1">
      <c r="B24" s="204" t="s">
        <v>92</v>
      </c>
      <c r="C24" s="772"/>
      <c r="D24" s="780" t="s">
        <v>79</v>
      </c>
      <c r="E24" s="781"/>
      <c r="F24" s="781"/>
      <c r="G24" s="782"/>
      <c r="H24" s="779"/>
      <c r="I24" s="766"/>
      <c r="J24" s="768"/>
      <c r="K24" s="770"/>
      <c r="L24" s="779"/>
      <c r="M24" s="875"/>
      <c r="N24" s="768"/>
      <c r="O24" s="791"/>
      <c r="P24" s="779"/>
      <c r="Q24" s="789"/>
      <c r="R24" s="768"/>
      <c r="S24" s="791"/>
      <c r="T24" s="868"/>
      <c r="U24" s="869"/>
      <c r="V24" s="869"/>
      <c r="W24" s="870"/>
    </row>
    <row r="25" spans="2:23" ht="21.75" customHeight="1">
      <c r="B25" s="202" t="s">
        <v>93</v>
      </c>
      <c r="C25" s="764" t="s">
        <v>206</v>
      </c>
      <c r="D25" s="786" t="s">
        <v>211</v>
      </c>
      <c r="E25" s="882" t="s">
        <v>7</v>
      </c>
      <c r="F25" s="883"/>
      <c r="G25" s="886" t="s">
        <v>213</v>
      </c>
      <c r="H25" s="779"/>
      <c r="I25" s="766"/>
      <c r="J25" s="768"/>
      <c r="K25" s="770"/>
      <c r="L25" s="779"/>
      <c r="M25" s="875"/>
      <c r="N25" s="768"/>
      <c r="O25" s="791"/>
      <c r="P25" s="779"/>
      <c r="Q25" s="789"/>
      <c r="R25" s="768"/>
      <c r="S25" s="791"/>
      <c r="T25" s="868"/>
      <c r="U25" s="869"/>
      <c r="V25" s="869"/>
      <c r="W25" s="870"/>
    </row>
    <row r="26" spans="2:23" ht="21.75" customHeight="1">
      <c r="B26" s="202" t="s">
        <v>94</v>
      </c>
      <c r="C26" s="765"/>
      <c r="D26" s="787"/>
      <c r="E26" s="884"/>
      <c r="F26" s="885"/>
      <c r="G26" s="887"/>
      <c r="H26" s="779"/>
      <c r="I26" s="766"/>
      <c r="J26" s="769"/>
      <c r="K26" s="770"/>
      <c r="L26" s="779"/>
      <c r="M26" s="876"/>
      <c r="N26" s="769"/>
      <c r="O26" s="791"/>
      <c r="P26" s="779"/>
      <c r="Q26" s="790"/>
      <c r="R26" s="769"/>
      <c r="S26" s="791"/>
      <c r="T26" s="868"/>
      <c r="U26" s="869"/>
      <c r="V26" s="869"/>
      <c r="W26" s="870"/>
    </row>
    <row r="27" spans="2:23" ht="21.75" customHeight="1" thickBot="1">
      <c r="B27" s="604" t="s">
        <v>95</v>
      </c>
      <c r="C27" s="179" t="s">
        <v>96</v>
      </c>
      <c r="D27" s="838" t="s">
        <v>96</v>
      </c>
      <c r="E27" s="839"/>
      <c r="F27" s="839"/>
      <c r="G27" s="840"/>
      <c r="H27" s="838" t="s">
        <v>96</v>
      </c>
      <c r="I27" s="839"/>
      <c r="J27" s="839"/>
      <c r="K27" s="840"/>
      <c r="L27" s="784" t="s">
        <v>79</v>
      </c>
      <c r="M27" s="784"/>
      <c r="N27" s="784"/>
      <c r="O27" s="785"/>
      <c r="P27" s="838" t="s">
        <v>96</v>
      </c>
      <c r="Q27" s="839"/>
      <c r="R27" s="839"/>
      <c r="S27" s="755"/>
      <c r="T27" s="871"/>
      <c r="U27" s="872"/>
      <c r="V27" s="872"/>
      <c r="W27" s="873"/>
    </row>
    <row r="28" spans="2:23" ht="21.75" customHeight="1">
      <c r="B28" s="609" t="s">
        <v>132</v>
      </c>
      <c r="C28" s="761" t="s">
        <v>86</v>
      </c>
      <c r="D28" s="740" t="s">
        <v>86</v>
      </c>
      <c r="E28" s="741"/>
      <c r="F28" s="748" t="s">
        <v>212</v>
      </c>
      <c r="G28" s="751" t="s">
        <v>216</v>
      </c>
      <c r="H28" s="740" t="s">
        <v>86</v>
      </c>
      <c r="I28" s="741"/>
      <c r="J28" s="748" t="s">
        <v>212</v>
      </c>
      <c r="K28" s="751" t="s">
        <v>217</v>
      </c>
      <c r="L28" s="754" t="s">
        <v>62</v>
      </c>
      <c r="M28" s="754"/>
      <c r="N28" s="754"/>
      <c r="O28" s="755"/>
      <c r="P28" s="740" t="s">
        <v>86</v>
      </c>
      <c r="Q28" s="741"/>
      <c r="R28" s="748" t="s">
        <v>212</v>
      </c>
      <c r="S28" s="737" t="s">
        <v>280</v>
      </c>
      <c r="T28" s="181"/>
      <c r="U28" s="182"/>
      <c r="V28" s="182"/>
      <c r="W28" s="183"/>
    </row>
    <row r="29" spans="2:23" ht="21.75" customHeight="1">
      <c r="B29" s="202" t="s">
        <v>133</v>
      </c>
      <c r="C29" s="762"/>
      <c r="D29" s="742"/>
      <c r="E29" s="743"/>
      <c r="F29" s="749"/>
      <c r="G29" s="752"/>
      <c r="H29" s="742"/>
      <c r="I29" s="743"/>
      <c r="J29" s="749"/>
      <c r="K29" s="752"/>
      <c r="L29" s="756"/>
      <c r="M29" s="756"/>
      <c r="N29" s="756"/>
      <c r="O29" s="757"/>
      <c r="P29" s="742"/>
      <c r="Q29" s="743"/>
      <c r="R29" s="749"/>
      <c r="S29" s="738"/>
      <c r="T29" s="181"/>
      <c r="U29" s="182"/>
      <c r="V29" s="182"/>
      <c r="W29" s="183"/>
    </row>
    <row r="30" spans="2:23" ht="21.75" customHeight="1">
      <c r="B30" s="202" t="s">
        <v>134</v>
      </c>
      <c r="C30" s="762"/>
      <c r="D30" s="742"/>
      <c r="E30" s="743"/>
      <c r="F30" s="749"/>
      <c r="G30" s="753"/>
      <c r="H30" s="742"/>
      <c r="I30" s="743"/>
      <c r="J30" s="749"/>
      <c r="K30" s="753"/>
      <c r="L30" s="756"/>
      <c r="M30" s="756"/>
      <c r="N30" s="756"/>
      <c r="O30" s="757"/>
      <c r="P30" s="742"/>
      <c r="Q30" s="743"/>
      <c r="R30" s="749"/>
      <c r="S30" s="738"/>
      <c r="T30" s="181"/>
      <c r="U30" s="182"/>
      <c r="V30" s="182"/>
      <c r="W30" s="183"/>
    </row>
    <row r="31" spans="2:23" ht="21.75" customHeight="1">
      <c r="B31" s="610" t="s">
        <v>135</v>
      </c>
      <c r="C31" s="762"/>
      <c r="D31" s="742"/>
      <c r="E31" s="743"/>
      <c r="F31" s="749"/>
      <c r="G31" s="751" t="s">
        <v>218</v>
      </c>
      <c r="H31" s="742"/>
      <c r="I31" s="743"/>
      <c r="J31" s="749"/>
      <c r="K31" s="751" t="s">
        <v>219</v>
      </c>
      <c r="L31" s="756"/>
      <c r="M31" s="756"/>
      <c r="N31" s="756"/>
      <c r="O31" s="757"/>
      <c r="P31" s="742"/>
      <c r="Q31" s="743"/>
      <c r="R31" s="749"/>
      <c r="S31" s="738"/>
      <c r="T31" s="181"/>
      <c r="U31" s="182"/>
      <c r="V31" s="182"/>
      <c r="W31" s="183"/>
    </row>
    <row r="32" spans="2:23" ht="21.75" customHeight="1">
      <c r="B32" s="609" t="s">
        <v>136</v>
      </c>
      <c r="C32" s="762"/>
      <c r="D32" s="742"/>
      <c r="E32" s="743"/>
      <c r="F32" s="749"/>
      <c r="G32" s="752"/>
      <c r="H32" s="742"/>
      <c r="I32" s="743"/>
      <c r="J32" s="749"/>
      <c r="K32" s="752"/>
      <c r="L32" s="756"/>
      <c r="M32" s="756"/>
      <c r="N32" s="756"/>
      <c r="O32" s="757"/>
      <c r="P32" s="742"/>
      <c r="Q32" s="743"/>
      <c r="R32" s="749"/>
      <c r="S32" s="738"/>
      <c r="T32" s="181"/>
      <c r="U32" s="182"/>
      <c r="V32" s="182"/>
      <c r="W32" s="183"/>
    </row>
    <row r="33" spans="2:23" ht="21.75" customHeight="1" thickBot="1">
      <c r="B33" s="611" t="s">
        <v>137</v>
      </c>
      <c r="C33" s="763"/>
      <c r="D33" s="744"/>
      <c r="E33" s="745"/>
      <c r="F33" s="750"/>
      <c r="G33" s="760"/>
      <c r="H33" s="744"/>
      <c r="I33" s="745"/>
      <c r="J33" s="750"/>
      <c r="K33" s="760"/>
      <c r="L33" s="758"/>
      <c r="M33" s="758"/>
      <c r="N33" s="758"/>
      <c r="O33" s="759"/>
      <c r="P33" s="744"/>
      <c r="Q33" s="745"/>
      <c r="R33" s="750"/>
      <c r="S33" s="739"/>
      <c r="T33" s="205"/>
      <c r="U33" s="206"/>
      <c r="V33" s="206"/>
      <c r="W33" s="207"/>
    </row>
    <row r="34" spans="2:23" s="55" customFormat="1" ht="18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8"/>
    </row>
    <row r="35" spans="2:23" s="55" customFormat="1" ht="18">
      <c r="B35" s="56"/>
      <c r="C35" s="746" t="s">
        <v>138</v>
      </c>
      <c r="D35" s="746"/>
      <c r="E35" s="746"/>
      <c r="F35" s="746"/>
      <c r="G35" s="746"/>
      <c r="H35" s="746"/>
      <c r="I35" s="746"/>
      <c r="J35" s="746"/>
      <c r="K35" s="746"/>
      <c r="L35" s="746"/>
      <c r="M35" s="746"/>
      <c r="N35" s="746"/>
      <c r="O35" s="746"/>
      <c r="P35" s="746"/>
      <c r="Q35" s="746"/>
      <c r="R35" s="746"/>
      <c r="S35" s="746"/>
      <c r="T35" s="746"/>
      <c r="U35" s="57"/>
      <c r="V35" s="57"/>
      <c r="W35" s="58"/>
    </row>
    <row r="36" spans="2:23" s="55" customFormat="1" ht="18">
      <c r="B36" s="56"/>
      <c r="C36" s="60"/>
      <c r="D36" s="747"/>
      <c r="E36" s="747"/>
      <c r="F36" s="747"/>
      <c r="G36" s="747"/>
      <c r="H36" s="747"/>
      <c r="I36" s="747"/>
      <c r="J36" s="747"/>
      <c r="K36" s="59"/>
      <c r="L36" s="59"/>
      <c r="M36" s="59"/>
      <c r="N36" s="633"/>
      <c r="O36" s="633"/>
      <c r="P36" s="633"/>
      <c r="Q36" s="633"/>
      <c r="R36" s="633"/>
      <c r="S36" s="633"/>
      <c r="T36" s="633"/>
      <c r="U36" s="57"/>
      <c r="V36" s="57"/>
      <c r="W36" s="58"/>
    </row>
    <row r="37" spans="2:23" s="55" customFormat="1" ht="18">
      <c r="B37" s="56"/>
      <c r="C37" s="60" t="s">
        <v>229</v>
      </c>
      <c r="D37" s="646" t="s">
        <v>8</v>
      </c>
      <c r="E37" s="647"/>
      <c r="F37" s="647"/>
      <c r="G37" s="647"/>
      <c r="H37" s="647"/>
      <c r="I37" s="647"/>
      <c r="J37" s="637"/>
      <c r="K37" s="638" t="s">
        <v>231</v>
      </c>
      <c r="L37" s="639"/>
      <c r="M37" s="640"/>
      <c r="N37" s="734" t="s">
        <v>9</v>
      </c>
      <c r="O37" s="735"/>
      <c r="P37" s="735"/>
      <c r="Q37" s="735"/>
      <c r="R37" s="735"/>
      <c r="S37" s="735"/>
      <c r="T37" s="736"/>
      <c r="U37" s="57"/>
      <c r="V37" s="57"/>
      <c r="W37" s="58"/>
    </row>
    <row r="38" spans="2:23" s="55" customFormat="1" ht="18">
      <c r="B38" s="56"/>
      <c r="C38" s="61" t="s">
        <v>211</v>
      </c>
      <c r="D38" s="654" t="s">
        <v>220</v>
      </c>
      <c r="E38" s="650"/>
      <c r="F38" s="650"/>
      <c r="G38" s="650"/>
      <c r="H38" s="650"/>
      <c r="I38" s="650"/>
      <c r="J38" s="648"/>
      <c r="K38" s="724" t="s">
        <v>145</v>
      </c>
      <c r="L38" s="724"/>
      <c r="M38" s="724"/>
      <c r="N38" s="725" t="s">
        <v>146</v>
      </c>
      <c r="O38" s="726"/>
      <c r="P38" s="726"/>
      <c r="Q38" s="726"/>
      <c r="R38" s="726"/>
      <c r="S38" s="726"/>
      <c r="T38" s="727"/>
      <c r="U38" s="57"/>
      <c r="V38" s="57"/>
      <c r="W38" s="58"/>
    </row>
    <row r="39" spans="2:23" s="55" customFormat="1" ht="18">
      <c r="B39" s="56"/>
      <c r="C39" s="208" t="s">
        <v>212</v>
      </c>
      <c r="D39" s="649" t="s">
        <v>221</v>
      </c>
      <c r="E39" s="641"/>
      <c r="F39" s="641"/>
      <c r="G39" s="641"/>
      <c r="H39" s="641"/>
      <c r="I39" s="641"/>
      <c r="J39" s="642"/>
      <c r="K39" s="731" t="s">
        <v>225</v>
      </c>
      <c r="L39" s="731"/>
      <c r="M39" s="731"/>
      <c r="N39" s="643" t="s">
        <v>226</v>
      </c>
      <c r="O39" s="644"/>
      <c r="P39" s="644"/>
      <c r="Q39" s="644"/>
      <c r="R39" s="644"/>
      <c r="S39" s="644"/>
      <c r="T39" s="645"/>
      <c r="U39" s="57"/>
      <c r="V39" s="57"/>
      <c r="W39" s="58"/>
    </row>
    <row r="40" spans="2:23" s="55" customFormat="1" ht="18">
      <c r="B40" s="56"/>
      <c r="C40" s="62" t="s">
        <v>213</v>
      </c>
      <c r="D40" s="725" t="s">
        <v>222</v>
      </c>
      <c r="E40" s="726"/>
      <c r="F40" s="726"/>
      <c r="G40" s="726"/>
      <c r="H40" s="726"/>
      <c r="I40" s="726"/>
      <c r="J40" s="727"/>
      <c r="K40" s="724"/>
      <c r="L40" s="724"/>
      <c r="M40" s="724"/>
      <c r="N40" s="725"/>
      <c r="O40" s="726"/>
      <c r="P40" s="726"/>
      <c r="Q40" s="726"/>
      <c r="R40" s="726"/>
      <c r="S40" s="726"/>
      <c r="T40" s="727"/>
      <c r="U40" s="57"/>
      <c r="V40" s="57"/>
      <c r="W40" s="58"/>
    </row>
    <row r="41" spans="2:23" s="55" customFormat="1" ht="18">
      <c r="B41" s="56"/>
      <c r="C41" s="180" t="s">
        <v>223</v>
      </c>
      <c r="D41" s="728" t="s">
        <v>224</v>
      </c>
      <c r="E41" s="729"/>
      <c r="F41" s="729"/>
      <c r="G41" s="729"/>
      <c r="H41" s="729"/>
      <c r="I41" s="729"/>
      <c r="J41" s="730"/>
      <c r="K41" s="731"/>
      <c r="L41" s="731"/>
      <c r="M41" s="731"/>
      <c r="N41" s="732"/>
      <c r="O41" s="733"/>
      <c r="P41" s="733"/>
      <c r="Q41" s="733"/>
      <c r="R41" s="733"/>
      <c r="S41" s="733"/>
      <c r="T41" s="685"/>
      <c r="U41" s="57"/>
      <c r="V41" s="57"/>
      <c r="W41" s="58"/>
    </row>
    <row r="42" spans="2:23" s="55" customFormat="1" ht="18">
      <c r="B42" s="56"/>
      <c r="C42" s="63"/>
      <c r="D42" s="722"/>
      <c r="E42" s="722"/>
      <c r="F42" s="722"/>
      <c r="G42" s="722"/>
      <c r="H42" s="722"/>
      <c r="I42" s="722"/>
      <c r="J42" s="722"/>
      <c r="K42" s="723"/>
      <c r="L42" s="723"/>
      <c r="M42" s="723"/>
      <c r="N42" s="723"/>
      <c r="O42" s="723"/>
      <c r="P42" s="723"/>
      <c r="Q42" s="723"/>
      <c r="R42" s="723"/>
      <c r="S42" s="723"/>
      <c r="T42" s="723"/>
      <c r="U42" s="57"/>
      <c r="V42" s="57"/>
      <c r="W42" s="58"/>
    </row>
    <row r="43" spans="2:23" s="55" customFormat="1" ht="19.5" customHeight="1" thickBot="1">
      <c r="B43" s="56"/>
      <c r="C43" s="63"/>
      <c r="D43" s="722"/>
      <c r="E43" s="722"/>
      <c r="F43" s="722"/>
      <c r="G43" s="722"/>
      <c r="H43" s="722"/>
      <c r="I43" s="722"/>
      <c r="J43" s="722"/>
      <c r="K43" s="724"/>
      <c r="L43" s="724"/>
      <c r="M43" s="724"/>
      <c r="N43" s="724"/>
      <c r="O43" s="724"/>
      <c r="P43" s="724"/>
      <c r="Q43" s="724"/>
      <c r="R43" s="724"/>
      <c r="S43" s="724"/>
      <c r="T43" s="724"/>
      <c r="U43" s="57"/>
      <c r="V43" s="57"/>
      <c r="W43" s="58"/>
    </row>
    <row r="44" spans="2:23" s="55" customFormat="1" ht="15.75" customHeight="1">
      <c r="B44" s="65"/>
      <c r="C44" s="66"/>
      <c r="D44" s="66"/>
      <c r="E44" s="66"/>
      <c r="F44" s="66"/>
      <c r="G44" s="66"/>
      <c r="H44" s="67"/>
      <c r="I44" s="68"/>
      <c r="J44" s="69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1"/>
    </row>
    <row r="45" spans="2:23" s="55" customFormat="1" ht="15.75" customHeight="1">
      <c r="B45" s="719" t="s">
        <v>227</v>
      </c>
      <c r="C45" s="720"/>
      <c r="D45" s="720"/>
      <c r="E45" s="720"/>
      <c r="F45" s="720"/>
      <c r="G45" s="720"/>
      <c r="H45" s="721"/>
      <c r="I45" s="74"/>
      <c r="J45" s="75"/>
      <c r="K45" s="75"/>
      <c r="L45" s="75"/>
      <c r="M45" s="75"/>
      <c r="N45" s="718" t="s">
        <v>147</v>
      </c>
      <c r="O45" s="718"/>
      <c r="P45" s="718"/>
      <c r="Q45" s="718"/>
      <c r="R45" s="718"/>
      <c r="S45" s="718"/>
      <c r="T45" s="718"/>
      <c r="U45" s="75"/>
      <c r="V45" s="75"/>
      <c r="W45" s="76"/>
    </row>
    <row r="46" spans="2:23" s="55" customFormat="1" ht="15.75" customHeight="1">
      <c r="B46" s="77"/>
      <c r="C46" s="78"/>
      <c r="D46" s="72"/>
      <c r="E46" s="72"/>
      <c r="F46" s="79"/>
      <c r="G46" s="79"/>
      <c r="H46" s="80"/>
      <c r="I46" s="74"/>
      <c r="J46" s="81"/>
      <c r="K46" s="82"/>
      <c r="L46" s="82"/>
      <c r="M46" s="83"/>
      <c r="N46" s="82"/>
      <c r="O46" s="82"/>
      <c r="P46" s="82"/>
      <c r="Q46" s="82"/>
      <c r="R46" s="82"/>
      <c r="S46" s="82"/>
      <c r="T46" s="82"/>
      <c r="U46" s="82"/>
      <c r="V46" s="82"/>
      <c r="W46" s="84"/>
    </row>
    <row r="47" spans="2:23" s="55" customFormat="1" ht="15.75" customHeight="1">
      <c r="B47" s="85"/>
      <c r="C47" s="86">
        <f>E65/E63</f>
        <v>1</v>
      </c>
      <c r="D47" s="87"/>
      <c r="E47" s="88" t="s">
        <v>148</v>
      </c>
      <c r="F47" s="89" t="s">
        <v>149</v>
      </c>
      <c r="G47" s="72"/>
      <c r="H47" s="73"/>
      <c r="I47" s="75"/>
      <c r="J47" s="74"/>
      <c r="K47" s="74"/>
      <c r="L47" s="75"/>
      <c r="M47" s="75"/>
      <c r="N47" s="90" t="s">
        <v>150</v>
      </c>
      <c r="O47" s="92" t="s">
        <v>151</v>
      </c>
      <c r="P47" s="92" t="s">
        <v>152</v>
      </c>
      <c r="Q47" s="91" t="s">
        <v>153</v>
      </c>
      <c r="R47" s="92" t="s">
        <v>154</v>
      </c>
      <c r="S47" s="92" t="s">
        <v>155</v>
      </c>
      <c r="T47" s="92" t="s">
        <v>156</v>
      </c>
      <c r="U47" s="91" t="s">
        <v>157</v>
      </c>
      <c r="V47" s="92" t="s">
        <v>158</v>
      </c>
      <c r="W47" s="84"/>
    </row>
    <row r="48" spans="2:23" s="55" customFormat="1" ht="15.75" customHeight="1">
      <c r="B48" s="85"/>
      <c r="C48" s="93" t="s">
        <v>223</v>
      </c>
      <c r="D48" s="87"/>
      <c r="E48" s="209"/>
      <c r="F48" s="210">
        <f>(E48)/(E63)/C47</f>
        <v>0</v>
      </c>
      <c r="G48" s="94"/>
      <c r="H48" s="95"/>
      <c r="I48" s="96"/>
      <c r="J48" s="75"/>
      <c r="K48" s="74"/>
      <c r="L48" s="97" t="s">
        <v>223</v>
      </c>
      <c r="M48" s="97"/>
      <c r="N48" s="98">
        <v>12</v>
      </c>
      <c r="O48" s="98" t="s">
        <v>159</v>
      </c>
      <c r="P48" s="98" t="s">
        <v>59</v>
      </c>
      <c r="Q48" s="99" t="s">
        <v>59</v>
      </c>
      <c r="R48" s="98" t="s">
        <v>59</v>
      </c>
      <c r="S48" s="98" t="s">
        <v>59</v>
      </c>
      <c r="T48" s="98" t="s">
        <v>59</v>
      </c>
      <c r="U48" s="99">
        <v>1</v>
      </c>
      <c r="V48" s="98">
        <v>1</v>
      </c>
      <c r="W48" s="84"/>
    </row>
    <row r="49" spans="2:23" s="55" customFormat="1" ht="15.75" customHeight="1">
      <c r="B49" s="85"/>
      <c r="C49" s="93" t="s">
        <v>160</v>
      </c>
      <c r="D49" s="87"/>
      <c r="E49" s="211"/>
      <c r="F49" s="212">
        <f>(E49)/(E63)/C47</f>
        <v>0</v>
      </c>
      <c r="G49" s="94"/>
      <c r="H49" s="95"/>
      <c r="I49" s="96"/>
      <c r="J49" s="96"/>
      <c r="K49" s="74"/>
      <c r="L49" s="97" t="s">
        <v>160</v>
      </c>
      <c r="M49" s="97"/>
      <c r="N49" s="100">
        <v>150</v>
      </c>
      <c r="O49" s="100" t="s">
        <v>161</v>
      </c>
      <c r="P49" s="100" t="s">
        <v>281</v>
      </c>
      <c r="Q49" s="101" t="s">
        <v>59</v>
      </c>
      <c r="R49" s="100">
        <v>2</v>
      </c>
      <c r="S49" s="100">
        <v>1</v>
      </c>
      <c r="T49" s="100">
        <v>1</v>
      </c>
      <c r="U49" s="101">
        <v>1</v>
      </c>
      <c r="V49" s="100">
        <v>1</v>
      </c>
      <c r="W49" s="84"/>
    </row>
    <row r="50" spans="2:23" s="55" customFormat="1" ht="15.75" customHeight="1">
      <c r="B50" s="85"/>
      <c r="C50" s="102" t="s">
        <v>144</v>
      </c>
      <c r="D50" s="87"/>
      <c r="E50" s="213"/>
      <c r="F50" s="212">
        <f>(E50)/(E63)/C47</f>
        <v>0</v>
      </c>
      <c r="G50" s="103"/>
      <c r="H50" s="104"/>
      <c r="I50" s="105"/>
      <c r="J50" s="96"/>
      <c r="K50" s="74"/>
      <c r="L50" s="214" t="s">
        <v>282</v>
      </c>
      <c r="M50" s="106"/>
      <c r="N50" s="100">
        <v>12</v>
      </c>
      <c r="O50" s="100" t="s">
        <v>159</v>
      </c>
      <c r="P50" s="100" t="s">
        <v>59</v>
      </c>
      <c r="Q50" s="101" t="s">
        <v>59</v>
      </c>
      <c r="R50" s="100" t="s">
        <v>59</v>
      </c>
      <c r="S50" s="100" t="s">
        <v>59</v>
      </c>
      <c r="T50" s="100" t="s">
        <v>59</v>
      </c>
      <c r="U50" s="101">
        <v>1</v>
      </c>
      <c r="V50" s="100">
        <v>1</v>
      </c>
      <c r="W50" s="84"/>
    </row>
    <row r="51" spans="2:23" s="55" customFormat="1" ht="15.75" customHeight="1">
      <c r="B51" s="85"/>
      <c r="C51" s="110" t="s">
        <v>211</v>
      </c>
      <c r="D51" s="215"/>
      <c r="E51" s="216"/>
      <c r="F51" s="217">
        <f>(E51)/(E63)/C47</f>
        <v>0</v>
      </c>
      <c r="G51" s="107"/>
      <c r="H51" s="108"/>
      <c r="I51" s="109"/>
      <c r="J51" s="105"/>
      <c r="K51" s="74"/>
      <c r="L51" s="115" t="s">
        <v>211</v>
      </c>
      <c r="M51" s="115"/>
      <c r="N51" s="100">
        <v>12</v>
      </c>
      <c r="O51" s="100" t="s">
        <v>159</v>
      </c>
      <c r="P51" s="100" t="s">
        <v>59</v>
      </c>
      <c r="Q51" s="101" t="s">
        <v>59</v>
      </c>
      <c r="R51" s="100" t="s">
        <v>59</v>
      </c>
      <c r="S51" s="100" t="s">
        <v>59</v>
      </c>
      <c r="T51" s="100" t="s">
        <v>59</v>
      </c>
      <c r="U51" s="101">
        <v>1</v>
      </c>
      <c r="V51" s="100">
        <v>1</v>
      </c>
      <c r="W51" s="84"/>
    </row>
    <row r="52" spans="2:23" s="55" customFormat="1" ht="15.75" customHeight="1">
      <c r="B52" s="85"/>
      <c r="C52" s="220" t="s">
        <v>212</v>
      </c>
      <c r="D52" s="87"/>
      <c r="E52" s="218"/>
      <c r="F52" s="219">
        <f>(E52)/(E63)/C47</f>
        <v>0</v>
      </c>
      <c r="G52" s="111"/>
      <c r="H52" s="112"/>
      <c r="I52" s="113"/>
      <c r="J52" s="114"/>
      <c r="K52" s="74"/>
      <c r="L52" s="224" t="s">
        <v>212</v>
      </c>
      <c r="M52" s="119"/>
      <c r="N52" s="100">
        <v>25</v>
      </c>
      <c r="O52" s="100" t="s">
        <v>161</v>
      </c>
      <c r="P52" s="100" t="s">
        <v>281</v>
      </c>
      <c r="Q52" s="101" t="s">
        <v>59</v>
      </c>
      <c r="R52" s="100">
        <v>2</v>
      </c>
      <c r="S52" s="100">
        <v>1</v>
      </c>
      <c r="T52" s="100" t="s">
        <v>59</v>
      </c>
      <c r="U52" s="101">
        <v>1</v>
      </c>
      <c r="V52" s="100">
        <v>1</v>
      </c>
      <c r="W52" s="84"/>
    </row>
    <row r="53" spans="2:23" s="55" customFormat="1" ht="15.75" customHeight="1">
      <c r="B53" s="85"/>
      <c r="C53" s="72" t="s">
        <v>213</v>
      </c>
      <c r="D53" s="221"/>
      <c r="E53" s="222"/>
      <c r="F53" s="223">
        <f>(E53)/(E63)/C47</f>
        <v>0</v>
      </c>
      <c r="G53" s="116"/>
      <c r="H53" s="117"/>
      <c r="I53" s="118"/>
      <c r="J53" s="113"/>
      <c r="K53" s="74"/>
      <c r="L53" s="75" t="s">
        <v>213</v>
      </c>
      <c r="M53" s="75"/>
      <c r="N53" s="100">
        <v>25</v>
      </c>
      <c r="O53" s="100" t="s">
        <v>161</v>
      </c>
      <c r="P53" s="100" t="s">
        <v>281</v>
      </c>
      <c r="Q53" s="101" t="s">
        <v>59</v>
      </c>
      <c r="R53" s="100">
        <v>2</v>
      </c>
      <c r="S53" s="100">
        <v>1</v>
      </c>
      <c r="T53" s="634" t="s">
        <v>59</v>
      </c>
      <c r="U53" s="101">
        <v>1</v>
      </c>
      <c r="V53" s="100">
        <v>1</v>
      </c>
      <c r="W53" s="84"/>
    </row>
    <row r="54" spans="2:23" s="55" customFormat="1" ht="15.75" customHeight="1">
      <c r="B54" s="85"/>
      <c r="C54" s="127" t="s">
        <v>229</v>
      </c>
      <c r="D54" s="87"/>
      <c r="E54" s="225"/>
      <c r="F54" s="226">
        <f>(E54)/(E63)/C47</f>
        <v>0</v>
      </c>
      <c r="G54" s="120"/>
      <c r="H54" s="121"/>
      <c r="I54" s="122"/>
      <c r="J54" s="118"/>
      <c r="K54" s="74"/>
      <c r="L54" s="128" t="s">
        <v>229</v>
      </c>
      <c r="M54" s="126"/>
      <c r="N54" s="100">
        <v>75</v>
      </c>
      <c r="O54" s="100" t="s">
        <v>161</v>
      </c>
      <c r="P54" s="100" t="s">
        <v>281</v>
      </c>
      <c r="Q54" s="101" t="s">
        <v>59</v>
      </c>
      <c r="R54" s="100">
        <v>2</v>
      </c>
      <c r="S54" s="100">
        <v>1</v>
      </c>
      <c r="T54" s="100">
        <v>1</v>
      </c>
      <c r="U54" s="101">
        <v>1</v>
      </c>
      <c r="V54" s="100">
        <v>1</v>
      </c>
      <c r="W54" s="84"/>
    </row>
    <row r="55" spans="2:23" s="55" customFormat="1" ht="15.75" customHeight="1">
      <c r="B55" s="85"/>
      <c r="C55" s="134" t="s">
        <v>130</v>
      </c>
      <c r="D55" s="87"/>
      <c r="E55" s="227"/>
      <c r="F55" s="228">
        <f>(E55)/(E63)/C47</f>
        <v>0</v>
      </c>
      <c r="G55" s="123"/>
      <c r="H55" s="124"/>
      <c r="I55" s="125"/>
      <c r="J55" s="122"/>
      <c r="K55" s="74"/>
      <c r="L55" s="133"/>
      <c r="M55" s="128"/>
      <c r="N55" s="100">
        <v>0</v>
      </c>
      <c r="O55" s="100" t="s">
        <v>161</v>
      </c>
      <c r="P55" s="634" t="s">
        <v>59</v>
      </c>
      <c r="Q55" s="101" t="s">
        <v>59</v>
      </c>
      <c r="R55" s="634" t="s">
        <v>59</v>
      </c>
      <c r="S55" s="634" t="s">
        <v>59</v>
      </c>
      <c r="T55" s="100" t="s">
        <v>59</v>
      </c>
      <c r="U55" s="635" t="s">
        <v>59</v>
      </c>
      <c r="V55" s="634" t="s">
        <v>59</v>
      </c>
      <c r="W55" s="84"/>
    </row>
    <row r="56" spans="2:23" s="55" customFormat="1" ht="15.75" customHeight="1">
      <c r="B56" s="85"/>
      <c r="C56" s="229"/>
      <c r="D56" s="230"/>
      <c r="E56" s="231"/>
      <c r="F56" s="232">
        <f>(E56)/(E63)/C47</f>
        <v>0</v>
      </c>
      <c r="G56" s="107"/>
      <c r="H56" s="108"/>
      <c r="I56" s="109"/>
      <c r="J56" s="125"/>
      <c r="K56" s="74"/>
      <c r="L56" s="138" t="s">
        <v>279</v>
      </c>
      <c r="M56" s="132"/>
      <c r="N56" s="100" t="s">
        <v>283</v>
      </c>
      <c r="O56" s="100" t="s">
        <v>161</v>
      </c>
      <c r="P56" s="100" t="s">
        <v>162</v>
      </c>
      <c r="Q56" s="101" t="s">
        <v>59</v>
      </c>
      <c r="R56" s="100">
        <v>2</v>
      </c>
      <c r="S56" s="100">
        <v>1</v>
      </c>
      <c r="T56" s="100" t="s">
        <v>59</v>
      </c>
      <c r="U56" s="101">
        <v>1</v>
      </c>
      <c r="V56" s="100">
        <v>1</v>
      </c>
      <c r="W56" s="84"/>
    </row>
    <row r="57" spans="2:23" s="55" customFormat="1" ht="15.75" customHeight="1">
      <c r="B57" s="85"/>
      <c r="C57" s="134"/>
      <c r="D57" s="87"/>
      <c r="E57" s="233"/>
      <c r="F57" s="234">
        <f>(E57)/(E63)/C47</f>
        <v>0</v>
      </c>
      <c r="G57" s="129"/>
      <c r="H57" s="130"/>
      <c r="I57" s="131"/>
      <c r="J57" s="109"/>
      <c r="K57" s="74"/>
      <c r="L57" s="138"/>
      <c r="M57" s="132"/>
      <c r="N57" s="100">
        <v>0</v>
      </c>
      <c r="O57" s="100" t="s">
        <v>161</v>
      </c>
      <c r="P57" s="634" t="s">
        <v>59</v>
      </c>
      <c r="Q57" s="101" t="s">
        <v>59</v>
      </c>
      <c r="R57" s="634" t="s">
        <v>59</v>
      </c>
      <c r="S57" s="634" t="s">
        <v>59</v>
      </c>
      <c r="T57" s="100" t="s">
        <v>59</v>
      </c>
      <c r="U57" s="635" t="s">
        <v>59</v>
      </c>
      <c r="V57" s="634" t="s">
        <v>59</v>
      </c>
      <c r="W57" s="84"/>
    </row>
    <row r="58" spans="2:23" s="55" customFormat="1" ht="15.75" customHeight="1">
      <c r="B58" s="85"/>
      <c r="C58" s="139"/>
      <c r="D58" s="87"/>
      <c r="E58" s="225"/>
      <c r="F58" s="226">
        <f>(E58)/(E63)/C47</f>
        <v>0</v>
      </c>
      <c r="G58" s="135"/>
      <c r="H58" s="136"/>
      <c r="I58" s="137"/>
      <c r="J58" s="96"/>
      <c r="K58" s="74"/>
      <c r="L58" s="140"/>
      <c r="M58" s="140"/>
      <c r="N58" s="100">
        <v>0</v>
      </c>
      <c r="O58" s="100" t="s">
        <v>161</v>
      </c>
      <c r="P58" s="634" t="s">
        <v>59</v>
      </c>
      <c r="Q58" s="101" t="s">
        <v>59</v>
      </c>
      <c r="R58" s="634" t="s">
        <v>59</v>
      </c>
      <c r="S58" s="634" t="s">
        <v>59</v>
      </c>
      <c r="T58" s="100" t="s">
        <v>59</v>
      </c>
      <c r="U58" s="635" t="s">
        <v>59</v>
      </c>
      <c r="V58" s="634" t="s">
        <v>59</v>
      </c>
      <c r="W58" s="84"/>
    </row>
    <row r="59" spans="2:23" s="55" customFormat="1" ht="15.75" customHeight="1">
      <c r="B59" s="85"/>
      <c r="C59" s="139"/>
      <c r="D59" s="87"/>
      <c r="E59" s="235"/>
      <c r="F59" s="236">
        <f>(E59)/(E63)/C47</f>
        <v>0</v>
      </c>
      <c r="G59" s="135"/>
      <c r="H59" s="136"/>
      <c r="I59" s="137"/>
      <c r="J59" s="96"/>
      <c r="K59" s="74"/>
      <c r="L59" s="612"/>
      <c r="M59" s="140"/>
      <c r="N59" s="141">
        <v>0</v>
      </c>
      <c r="O59" s="141" t="s">
        <v>161</v>
      </c>
      <c r="P59" s="636" t="s">
        <v>59</v>
      </c>
      <c r="Q59" s="64" t="s">
        <v>59</v>
      </c>
      <c r="R59" s="636" t="s">
        <v>59</v>
      </c>
      <c r="S59" s="636" t="s">
        <v>59</v>
      </c>
      <c r="T59" s="636" t="s">
        <v>59</v>
      </c>
      <c r="U59" s="636" t="s">
        <v>59</v>
      </c>
      <c r="V59" s="636" t="s">
        <v>59</v>
      </c>
      <c r="W59" s="84"/>
    </row>
    <row r="60" spans="2:23" s="55" customFormat="1" ht="15.75" customHeight="1">
      <c r="B60" s="142"/>
      <c r="C60" s="134"/>
      <c r="D60" s="79"/>
      <c r="E60" s="143"/>
      <c r="F60" s="144"/>
      <c r="G60" s="79"/>
      <c r="H60" s="80"/>
      <c r="I60" s="137"/>
      <c r="J60" s="74"/>
      <c r="K60" s="138"/>
      <c r="L60" s="138"/>
      <c r="M60" s="138"/>
      <c r="N60" s="145"/>
      <c r="O60" s="145"/>
      <c r="P60" s="145"/>
      <c r="Q60" s="145"/>
      <c r="R60" s="145"/>
      <c r="S60" s="145"/>
      <c r="T60" s="145"/>
      <c r="U60" s="145"/>
      <c r="V60" s="145"/>
      <c r="W60" s="84"/>
    </row>
    <row r="61" spans="2:23" ht="15.75" customHeight="1">
      <c r="B61" s="715" t="s">
        <v>163</v>
      </c>
      <c r="C61" s="716"/>
      <c r="D61" s="717"/>
      <c r="E61" s="148">
        <v>9</v>
      </c>
      <c r="F61" s="149">
        <f>(E61)/(E63)/C47</f>
        <v>0.3</v>
      </c>
      <c r="G61" s="79"/>
      <c r="H61" s="80"/>
      <c r="I61" s="137"/>
      <c r="J61" s="74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154"/>
    </row>
    <row r="62" spans="2:23" ht="15.75" customHeight="1">
      <c r="B62" s="85"/>
      <c r="C62" s="79"/>
      <c r="D62" s="150"/>
      <c r="E62" s="151"/>
      <c r="F62" s="152">
        <f>SUM(F48:F61)</f>
        <v>0.3</v>
      </c>
      <c r="G62" s="150"/>
      <c r="H62" s="153"/>
      <c r="I62" s="74"/>
      <c r="J62" s="75"/>
      <c r="K62" s="75"/>
      <c r="L62" s="74"/>
      <c r="M62" s="74"/>
      <c r="N62" s="157" t="s">
        <v>150</v>
      </c>
      <c r="O62" s="74" t="s">
        <v>166</v>
      </c>
      <c r="P62" s="74"/>
      <c r="Q62" s="157" t="s">
        <v>153</v>
      </c>
      <c r="R62" s="74" t="s">
        <v>167</v>
      </c>
      <c r="S62" s="74"/>
      <c r="T62" s="157" t="s">
        <v>156</v>
      </c>
      <c r="U62" s="74" t="s">
        <v>168</v>
      </c>
      <c r="V62" s="74"/>
      <c r="W62" s="84"/>
    </row>
    <row r="63" spans="2:25" s="55" customFormat="1" ht="15.75" customHeight="1">
      <c r="B63" s="715" t="s">
        <v>164</v>
      </c>
      <c r="C63" s="716"/>
      <c r="D63" s="717"/>
      <c r="E63" s="155">
        <v>30</v>
      </c>
      <c r="F63" s="156" t="s">
        <v>165</v>
      </c>
      <c r="G63" s="79"/>
      <c r="H63" s="80"/>
      <c r="I63" s="74"/>
      <c r="J63" s="74"/>
      <c r="K63" s="74"/>
      <c r="L63" s="74"/>
      <c r="M63" s="74"/>
      <c r="N63" s="157" t="s">
        <v>151</v>
      </c>
      <c r="O63" s="74" t="s">
        <v>169</v>
      </c>
      <c r="P63" s="74"/>
      <c r="Q63" s="157" t="s">
        <v>154</v>
      </c>
      <c r="R63" s="74" t="s">
        <v>170</v>
      </c>
      <c r="S63" s="74"/>
      <c r="T63" s="157" t="s">
        <v>157</v>
      </c>
      <c r="U63" s="74" t="s">
        <v>171</v>
      </c>
      <c r="V63" s="74"/>
      <c r="W63" s="84"/>
      <c r="X63" s="33"/>
      <c r="Y63" s="158"/>
    </row>
    <row r="64" spans="2:25" s="55" customFormat="1" ht="15.75" customHeight="1">
      <c r="B64" s="146"/>
      <c r="C64" s="159"/>
      <c r="D64" s="79"/>
      <c r="E64" s="72"/>
      <c r="F64" s="160"/>
      <c r="G64" s="79"/>
      <c r="H64" s="80"/>
      <c r="I64" s="74"/>
      <c r="J64" s="74"/>
      <c r="K64" s="74"/>
      <c r="L64" s="74"/>
      <c r="M64" s="74"/>
      <c r="N64" s="157" t="s">
        <v>152</v>
      </c>
      <c r="O64" s="74" t="s">
        <v>173</v>
      </c>
      <c r="P64" s="74"/>
      <c r="Q64" s="157" t="s">
        <v>155</v>
      </c>
      <c r="R64" s="74" t="s">
        <v>174</v>
      </c>
      <c r="S64" s="74"/>
      <c r="T64" s="157" t="s">
        <v>158</v>
      </c>
      <c r="U64" s="74" t="s">
        <v>175</v>
      </c>
      <c r="V64" s="74"/>
      <c r="W64" s="84"/>
      <c r="X64" s="33"/>
      <c r="Y64" s="33"/>
    </row>
    <row r="65" spans="2:25" s="55" customFormat="1" ht="15.75" customHeight="1">
      <c r="B65" s="715" t="s">
        <v>172</v>
      </c>
      <c r="C65" s="716"/>
      <c r="D65" s="717"/>
      <c r="E65" s="155">
        <v>30</v>
      </c>
      <c r="F65" s="156" t="s">
        <v>165</v>
      </c>
      <c r="G65" s="79"/>
      <c r="H65" s="80"/>
      <c r="I65" s="74"/>
      <c r="J65" s="74"/>
      <c r="K65" s="74"/>
      <c r="L65" s="74"/>
      <c r="M65" s="74"/>
      <c r="N65" s="162"/>
      <c r="O65" s="74"/>
      <c r="P65" s="74"/>
      <c r="Q65" s="162"/>
      <c r="R65" s="74"/>
      <c r="S65" s="74"/>
      <c r="T65" s="162"/>
      <c r="U65" s="74"/>
      <c r="V65" s="74"/>
      <c r="W65" s="84"/>
      <c r="X65" s="33"/>
      <c r="Y65" s="33"/>
    </row>
    <row r="66" spans="2:25" s="55" customFormat="1" ht="15.75" customHeight="1">
      <c r="B66" s="146"/>
      <c r="C66" s="147"/>
      <c r="D66" s="147"/>
      <c r="E66" s="161"/>
      <c r="F66" s="160"/>
      <c r="G66" s="79"/>
      <c r="H66" s="80"/>
      <c r="I66" s="74"/>
      <c r="J66" s="74"/>
      <c r="K66" s="74"/>
      <c r="L66" s="74"/>
      <c r="M66" s="74"/>
      <c r="N66" s="718" t="s">
        <v>176</v>
      </c>
      <c r="O66" s="718"/>
      <c r="P66" s="718"/>
      <c r="Q66" s="718"/>
      <c r="R66" s="718"/>
      <c r="S66" s="718"/>
      <c r="T66" s="718"/>
      <c r="U66" s="718"/>
      <c r="V66" s="718"/>
      <c r="W66" s="154"/>
      <c r="X66" s="33"/>
      <c r="Y66" s="33"/>
    </row>
    <row r="67" spans="2:23" s="55" customFormat="1" ht="15.75" customHeight="1">
      <c r="B67" s="146"/>
      <c r="C67" s="147"/>
      <c r="D67" s="161"/>
      <c r="E67" s="160"/>
      <c r="F67" s="163"/>
      <c r="G67" s="79"/>
      <c r="H67" s="80"/>
      <c r="I67" s="164"/>
      <c r="J67" s="164"/>
      <c r="K67" s="74"/>
      <c r="L67" s="74"/>
      <c r="M67" s="74"/>
      <c r="N67" s="75"/>
      <c r="O67" s="75"/>
      <c r="P67" s="75"/>
      <c r="Q67" s="75"/>
      <c r="R67" s="75"/>
      <c r="S67" s="75"/>
      <c r="T67" s="75"/>
      <c r="U67" s="75"/>
      <c r="V67" s="75"/>
      <c r="W67" s="154"/>
    </row>
    <row r="68" spans="2:23" s="55" customFormat="1" ht="18.75" thickBot="1">
      <c r="B68" s="165"/>
      <c r="C68" s="166"/>
      <c r="D68" s="166"/>
      <c r="E68" s="166"/>
      <c r="F68" s="166"/>
      <c r="G68" s="166"/>
      <c r="H68" s="167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9"/>
    </row>
    <row r="69" spans="3:5" s="55" customFormat="1" ht="18">
      <c r="C69" s="170"/>
      <c r="D69" s="170"/>
      <c r="E69" s="170"/>
    </row>
    <row r="70" spans="3:5" s="55" customFormat="1" ht="18">
      <c r="C70" s="170"/>
      <c r="D70" s="170"/>
      <c r="E70" s="170"/>
    </row>
    <row r="71" spans="12:19" s="55" customFormat="1" ht="18">
      <c r="L71" s="171"/>
      <c r="M71" s="171"/>
      <c r="N71" s="171"/>
      <c r="O71" s="171"/>
      <c r="P71" s="171"/>
      <c r="Q71" s="171"/>
      <c r="R71" s="171"/>
      <c r="S71" s="171"/>
    </row>
    <row r="72" spans="12:19" s="55" customFormat="1" ht="18">
      <c r="L72" s="171"/>
      <c r="M72" s="171"/>
      <c r="N72" s="171"/>
      <c r="O72" s="171"/>
      <c r="P72" s="171"/>
      <c r="Q72" s="171"/>
      <c r="R72" s="171"/>
      <c r="S72" s="171"/>
    </row>
    <row r="73" spans="12:19" s="55" customFormat="1" ht="18">
      <c r="L73" s="171"/>
      <c r="M73" s="171"/>
      <c r="N73" s="171"/>
      <c r="O73" s="171"/>
      <c r="P73" s="171"/>
      <c r="Q73" s="171"/>
      <c r="R73" s="171"/>
      <c r="S73" s="171"/>
    </row>
    <row r="74" spans="12:19" s="55" customFormat="1" ht="18">
      <c r="L74" s="171"/>
      <c r="M74" s="171"/>
      <c r="N74" s="171"/>
      <c r="O74" s="171"/>
      <c r="P74" s="171"/>
      <c r="Q74" s="171"/>
      <c r="R74" s="171"/>
      <c r="S74" s="171"/>
    </row>
    <row r="75" spans="12:19" s="55" customFormat="1" ht="18">
      <c r="L75" s="171"/>
      <c r="M75" s="171"/>
      <c r="N75" s="171"/>
      <c r="O75" s="171"/>
      <c r="P75" s="171"/>
      <c r="Q75" s="171"/>
      <c r="R75" s="171"/>
      <c r="S75" s="171"/>
    </row>
    <row r="76" spans="12:19" s="55" customFormat="1" ht="18">
      <c r="L76" s="171"/>
      <c r="M76" s="171"/>
      <c r="N76" s="171"/>
      <c r="O76" s="171"/>
      <c r="P76" s="171"/>
      <c r="Q76" s="171"/>
      <c r="R76" s="171"/>
      <c r="S76" s="171"/>
    </row>
    <row r="77" spans="12:19" s="55" customFormat="1" ht="18">
      <c r="L77" s="171"/>
      <c r="M77" s="171"/>
      <c r="N77" s="171"/>
      <c r="O77" s="171"/>
      <c r="P77" s="171"/>
      <c r="Q77" s="171"/>
      <c r="R77" s="171"/>
      <c r="S77" s="171"/>
    </row>
    <row r="78" s="55" customFormat="1" ht="18"/>
    <row r="79" s="55" customFormat="1" ht="18"/>
    <row r="80" s="55" customFormat="1" ht="18"/>
    <row r="81" s="55" customFormat="1" ht="18"/>
    <row r="82" s="55" customFormat="1" ht="18"/>
    <row r="83" spans="2:23" ht="18"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ht="18"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3:23" ht="18"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3:20" ht="18"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</row>
    <row r="87" spans="3:5" ht="18">
      <c r="C87" s="55"/>
      <c r="D87" s="55"/>
      <c r="E87" s="55"/>
    </row>
    <row r="88" spans="3:5" ht="18">
      <c r="C88" s="55"/>
      <c r="D88" s="55"/>
      <c r="E88" s="55"/>
    </row>
  </sheetData>
  <mergeCells count="131">
    <mergeCell ref="Q18:Q21"/>
    <mergeCell ref="E25:F26"/>
    <mergeCell ref="G25:G26"/>
    <mergeCell ref="D27:G27"/>
    <mergeCell ref="L22:O22"/>
    <mergeCell ref="P22:S22"/>
    <mergeCell ref="M18:M21"/>
    <mergeCell ref="D18:G20"/>
    <mergeCell ref="H18:H21"/>
    <mergeCell ref="I18:I21"/>
    <mergeCell ref="J18:J21"/>
    <mergeCell ref="H27:K27"/>
    <mergeCell ref="P23:P26"/>
    <mergeCell ref="N18:N21"/>
    <mergeCell ref="O18:O21"/>
    <mergeCell ref="P18:P21"/>
    <mergeCell ref="R28:R33"/>
    <mergeCell ref="L27:O27"/>
    <mergeCell ref="P27:S27"/>
    <mergeCell ref="R23:R26"/>
    <mergeCell ref="S23:S26"/>
    <mergeCell ref="N23:N26"/>
    <mergeCell ref="O23:O26"/>
    <mergeCell ref="L23:L26"/>
    <mergeCell ref="M23:M26"/>
    <mergeCell ref="K14:K16"/>
    <mergeCell ref="T17:W17"/>
    <mergeCell ref="K18:K21"/>
    <mergeCell ref="P14:P16"/>
    <mergeCell ref="Q14:Q16"/>
    <mergeCell ref="P17:S17"/>
    <mergeCell ref="R18:R21"/>
    <mergeCell ref="T14:W16"/>
    <mergeCell ref="T18:W27"/>
    <mergeCell ref="Q23:Q26"/>
    <mergeCell ref="C7:C17"/>
    <mergeCell ref="L14:O16"/>
    <mergeCell ref="D9:F13"/>
    <mergeCell ref="G9:G13"/>
    <mergeCell ref="H9:H12"/>
    <mergeCell ref="I9:I12"/>
    <mergeCell ref="H13:K13"/>
    <mergeCell ref="J9:J12"/>
    <mergeCell ref="K9:K12"/>
    <mergeCell ref="J14:J16"/>
    <mergeCell ref="L13:O13"/>
    <mergeCell ref="P13:S13"/>
    <mergeCell ref="S18:S21"/>
    <mergeCell ref="H17:K17"/>
    <mergeCell ref="H14:H16"/>
    <mergeCell ref="I14:I16"/>
    <mergeCell ref="S14:S16"/>
    <mergeCell ref="L17:O17"/>
    <mergeCell ref="R14:R16"/>
    <mergeCell ref="L18:L21"/>
    <mergeCell ref="D14:G14"/>
    <mergeCell ref="D15:F16"/>
    <mergeCell ref="G15:G16"/>
    <mergeCell ref="D17:G17"/>
    <mergeCell ref="B2:B5"/>
    <mergeCell ref="D6:G6"/>
    <mergeCell ref="H6:K6"/>
    <mergeCell ref="L6:O6"/>
    <mergeCell ref="T6:W6"/>
    <mergeCell ref="D7:G8"/>
    <mergeCell ref="H7:K8"/>
    <mergeCell ref="L7:O8"/>
    <mergeCell ref="P7:S8"/>
    <mergeCell ref="T7:W8"/>
    <mergeCell ref="P6:S6"/>
    <mergeCell ref="T13:W13"/>
    <mergeCell ref="L9:L12"/>
    <mergeCell ref="Q9:Q12"/>
    <mergeCell ref="R9:R12"/>
    <mergeCell ref="S9:S12"/>
    <mergeCell ref="T9:W12"/>
    <mergeCell ref="M9:M12"/>
    <mergeCell ref="N9:N12"/>
    <mergeCell ref="O9:O12"/>
    <mergeCell ref="P9:P12"/>
    <mergeCell ref="C25:C26"/>
    <mergeCell ref="I23:I26"/>
    <mergeCell ref="J23:J26"/>
    <mergeCell ref="K23:K26"/>
    <mergeCell ref="C22:C24"/>
    <mergeCell ref="D22:G23"/>
    <mergeCell ref="H23:H26"/>
    <mergeCell ref="D24:G24"/>
    <mergeCell ref="H22:K22"/>
    <mergeCell ref="D25:D26"/>
    <mergeCell ref="K28:K30"/>
    <mergeCell ref="L28:O33"/>
    <mergeCell ref="K31:K33"/>
    <mergeCell ref="C28:C33"/>
    <mergeCell ref="F28:F33"/>
    <mergeCell ref="G28:G30"/>
    <mergeCell ref="G31:G33"/>
    <mergeCell ref="D37:J37"/>
    <mergeCell ref="K37:M37"/>
    <mergeCell ref="N37:T37"/>
    <mergeCell ref="S28:S33"/>
    <mergeCell ref="D28:E33"/>
    <mergeCell ref="H28:I33"/>
    <mergeCell ref="P28:Q33"/>
    <mergeCell ref="C35:T35"/>
    <mergeCell ref="D36:J36"/>
    <mergeCell ref="J28:J33"/>
    <mergeCell ref="D38:J38"/>
    <mergeCell ref="K38:M38"/>
    <mergeCell ref="N38:T38"/>
    <mergeCell ref="D39:J39"/>
    <mergeCell ref="K39:M39"/>
    <mergeCell ref="N39:T39"/>
    <mergeCell ref="D40:J40"/>
    <mergeCell ref="K40:M40"/>
    <mergeCell ref="N40:T40"/>
    <mergeCell ref="D41:J41"/>
    <mergeCell ref="K41:M41"/>
    <mergeCell ref="N41:T41"/>
    <mergeCell ref="D42:J42"/>
    <mergeCell ref="K42:M42"/>
    <mergeCell ref="N42:T42"/>
    <mergeCell ref="D43:J43"/>
    <mergeCell ref="K43:M43"/>
    <mergeCell ref="N43:T43"/>
    <mergeCell ref="B65:D65"/>
    <mergeCell ref="N66:V66"/>
    <mergeCell ref="B45:H45"/>
    <mergeCell ref="N45:T45"/>
    <mergeCell ref="B61:D61"/>
    <mergeCell ref="B63:D63"/>
  </mergeCells>
  <printOptions/>
  <pageMargins left="0.75" right="0.75" top="1.25" bottom="1" header="0.5" footer="0.5"/>
  <pageSetup fitToHeight="1" fitToWidth="1" horizontalDpi="600" verticalDpi="600" orientation="portrait" scale="39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8"/>
  <sheetViews>
    <sheetView showGridLines="0" tabSelected="1" workbookViewId="0" topLeftCell="A11">
      <selection activeCell="A30" sqref="A30"/>
    </sheetView>
  </sheetViews>
  <sheetFormatPr defaultColWidth="9.796875" defaultRowHeight="15"/>
  <cols>
    <col min="1" max="2" width="3.796875" style="21" customWidth="1"/>
    <col min="3" max="3" width="39.796875" style="21" customWidth="1"/>
    <col min="4" max="4" width="2.796875" style="21" customWidth="1"/>
    <col min="5" max="5" width="10.3984375" style="21" customWidth="1"/>
    <col min="6" max="6" width="3.796875" style="21" customWidth="1"/>
    <col min="7" max="7" width="8.796875" style="21" customWidth="1"/>
    <col min="8" max="8" width="3.796875" style="21" customWidth="1"/>
    <col min="9" max="16384" width="9.796875" style="21" customWidth="1"/>
  </cols>
  <sheetData>
    <row r="1" spans="1:7" s="38" customFormat="1" ht="23.25">
      <c r="A1" s="651" t="s">
        <v>277</v>
      </c>
      <c r="B1" s="36"/>
      <c r="C1" s="37"/>
      <c r="D1" s="36"/>
      <c r="E1" s="36"/>
      <c r="F1" s="36"/>
      <c r="G1" s="36"/>
    </row>
    <row r="2" spans="1:7" s="41" customFormat="1" ht="23.25">
      <c r="A2" s="652" t="s">
        <v>278</v>
      </c>
      <c r="B2" s="39"/>
      <c r="C2" s="40"/>
      <c r="D2" s="39"/>
      <c r="E2" s="39"/>
      <c r="F2" s="39"/>
      <c r="G2" s="39"/>
    </row>
    <row r="3" spans="1:7" s="31" customFormat="1" ht="23.25">
      <c r="A3" s="652" t="s">
        <v>290</v>
      </c>
      <c r="B3" s="42"/>
      <c r="C3" s="43"/>
      <c r="D3" s="42"/>
      <c r="E3" s="42"/>
      <c r="F3" s="42"/>
      <c r="G3" s="42"/>
    </row>
    <row r="4" spans="1:7" s="31" customFormat="1" ht="18.75">
      <c r="A4" s="34"/>
      <c r="B4" s="42"/>
      <c r="C4" s="44"/>
      <c r="D4" s="44"/>
      <c r="E4" s="45"/>
      <c r="F4" s="46"/>
      <c r="G4" s="47"/>
    </row>
    <row r="5" spans="1:7" s="19" customFormat="1" ht="12.75">
      <c r="A5" s="7"/>
      <c r="B5" s="2"/>
      <c r="C5" s="5"/>
      <c r="D5" s="2"/>
      <c r="E5" s="5"/>
      <c r="F5" s="23"/>
      <c r="G5" s="24"/>
    </row>
    <row r="6" spans="1:7" ht="15.75">
      <c r="A6" s="27" t="s">
        <v>108</v>
      </c>
      <c r="B6" s="2"/>
      <c r="C6" s="5"/>
      <c r="D6" s="2"/>
      <c r="E6" s="5"/>
      <c r="F6" s="23"/>
      <c r="G6" s="24"/>
    </row>
    <row r="7" spans="1:7" ht="15">
      <c r="A7" s="26" t="s">
        <v>284</v>
      </c>
      <c r="B7" s="2"/>
      <c r="C7" s="5"/>
      <c r="D7" s="2"/>
      <c r="E7" s="5"/>
      <c r="F7" s="23"/>
      <c r="G7" s="24"/>
    </row>
    <row r="8" spans="1:7" ht="15">
      <c r="A8" s="26"/>
      <c r="B8" s="2"/>
      <c r="C8" s="5"/>
      <c r="D8" s="2"/>
      <c r="E8" s="5"/>
      <c r="F8" s="23"/>
      <c r="G8" s="24"/>
    </row>
    <row r="9" spans="1:7" ht="15.75">
      <c r="A9" s="27" t="s">
        <v>109</v>
      </c>
      <c r="B9" s="2"/>
      <c r="C9" s="5"/>
      <c r="D9" s="2"/>
      <c r="E9" s="5"/>
      <c r="F9" s="23"/>
      <c r="G9" s="24"/>
    </row>
    <row r="10" spans="1:2" s="627" customFormat="1" ht="15.75">
      <c r="A10" s="237" t="s">
        <v>113</v>
      </c>
      <c r="B10" s="2"/>
    </row>
    <row r="11" spans="1:2" s="627" customFormat="1" ht="15.75">
      <c r="A11" s="237" t="s">
        <v>285</v>
      </c>
      <c r="B11" s="2"/>
    </row>
    <row r="12" spans="1:5" s="627" customFormat="1" ht="15.75">
      <c r="A12" s="629" t="s">
        <v>22</v>
      </c>
      <c r="B12" s="2"/>
      <c r="C12" s="628"/>
      <c r="D12" s="628"/>
      <c r="E12" s="628"/>
    </row>
    <row r="13" s="627" customFormat="1" ht="15.75">
      <c r="A13" s="238" t="s">
        <v>23</v>
      </c>
    </row>
    <row r="14" s="627" customFormat="1" ht="15.75">
      <c r="A14" s="629" t="s">
        <v>286</v>
      </c>
    </row>
    <row r="15" spans="1:7" ht="15">
      <c r="A15" s="239"/>
      <c r="B15" s="2"/>
      <c r="C15" s="5"/>
      <c r="D15" s="2"/>
      <c r="E15" s="5"/>
      <c r="F15" s="23"/>
      <c r="G15" s="24"/>
    </row>
    <row r="16" spans="1:7" ht="15">
      <c r="A16" s="22"/>
      <c r="B16" s="2"/>
      <c r="C16" s="5"/>
      <c r="D16" s="2"/>
      <c r="E16" s="5"/>
      <c r="F16" s="23"/>
      <c r="G16" s="24"/>
    </row>
    <row r="17" spans="1:7" ht="15.75">
      <c r="A17" s="27" t="s">
        <v>117</v>
      </c>
      <c r="B17" s="2"/>
      <c r="C17" s="5"/>
      <c r="D17" s="2"/>
      <c r="E17" s="5"/>
      <c r="F17" s="23"/>
      <c r="G17" s="24"/>
    </row>
    <row r="18" spans="1:7" ht="15">
      <c r="A18" s="237" t="s">
        <v>113</v>
      </c>
      <c r="B18" s="2"/>
      <c r="C18" s="5"/>
      <c r="D18" s="2"/>
      <c r="E18" s="5"/>
      <c r="F18" s="23"/>
      <c r="G18" s="24"/>
    </row>
    <row r="19" spans="1:7" ht="15">
      <c r="A19" s="26" t="s">
        <v>287</v>
      </c>
      <c r="B19" s="2"/>
      <c r="C19" s="5"/>
      <c r="D19" s="2"/>
      <c r="E19" s="5"/>
      <c r="F19" s="23"/>
      <c r="G19" s="24"/>
    </row>
    <row r="20" spans="1:7" ht="15">
      <c r="A20" s="239" t="s">
        <v>272</v>
      </c>
      <c r="B20" s="2"/>
      <c r="C20" s="5"/>
      <c r="D20" s="2"/>
      <c r="E20" s="5"/>
      <c r="F20" s="23"/>
      <c r="G20" s="24"/>
    </row>
    <row r="21" spans="1:7" ht="15">
      <c r="A21" s="26" t="s">
        <v>288</v>
      </c>
      <c r="B21" s="2"/>
      <c r="C21" s="5"/>
      <c r="D21" s="2"/>
      <c r="E21" s="5"/>
      <c r="F21" s="23"/>
      <c r="G21" s="24"/>
    </row>
    <row r="22" spans="1:7" ht="15">
      <c r="A22" s="239" t="s">
        <v>289</v>
      </c>
      <c r="B22" s="2"/>
      <c r="C22" s="5"/>
      <c r="D22" s="2"/>
      <c r="E22" s="5"/>
      <c r="F22" s="23"/>
      <c r="G22" s="24"/>
    </row>
    <row r="23" spans="1:7" ht="15">
      <c r="A23" s="239" t="s">
        <v>399</v>
      </c>
      <c r="B23" s="2"/>
      <c r="C23" s="5"/>
      <c r="D23" s="2"/>
      <c r="E23" s="5"/>
      <c r="F23" s="23"/>
      <c r="G23" s="24"/>
    </row>
    <row r="24" spans="2:7" ht="15">
      <c r="B24" s="2"/>
      <c r="C24" s="5"/>
      <c r="D24" s="2"/>
      <c r="E24" s="5"/>
      <c r="F24" s="23"/>
      <c r="G24" s="24"/>
    </row>
    <row r="25" spans="1:7" ht="15.75">
      <c r="A25" s="28" t="s">
        <v>118</v>
      </c>
      <c r="B25" s="2"/>
      <c r="C25" s="5"/>
      <c r="D25" s="2"/>
      <c r="E25" s="5"/>
      <c r="F25" s="23"/>
      <c r="G25" s="24"/>
    </row>
    <row r="26" spans="1:7" ht="15">
      <c r="A26" s="26" t="s">
        <v>119</v>
      </c>
      <c r="B26" s="2"/>
      <c r="C26" s="5"/>
      <c r="D26" s="2"/>
      <c r="E26" s="5"/>
      <c r="F26" s="23"/>
      <c r="G26" s="24"/>
    </row>
    <row r="27" spans="1:7" ht="15">
      <c r="A27" s="25"/>
      <c r="B27" s="2"/>
      <c r="C27" s="5"/>
      <c r="D27" s="2"/>
      <c r="E27" s="5"/>
      <c r="F27" s="23"/>
      <c r="G27" s="24"/>
    </row>
    <row r="28" spans="1:7" ht="15.75">
      <c r="A28" s="240" t="s">
        <v>396</v>
      </c>
      <c r="B28" s="2"/>
      <c r="C28" s="5"/>
      <c r="D28" s="2"/>
      <c r="E28" s="5"/>
      <c r="F28" s="23"/>
      <c r="G28" s="24"/>
    </row>
    <row r="29" spans="1:7" ht="15.75">
      <c r="A29" s="630"/>
      <c r="B29" s="2"/>
      <c r="C29" s="5"/>
      <c r="D29" s="2"/>
      <c r="E29" s="5"/>
      <c r="F29" s="23"/>
      <c r="G29" s="24"/>
    </row>
    <row r="30" spans="1:7" ht="15.75">
      <c r="A30" s="630" t="s">
        <v>400</v>
      </c>
      <c r="B30" s="2"/>
      <c r="C30" s="5"/>
      <c r="D30" s="2"/>
      <c r="E30" s="5"/>
      <c r="F30" s="23"/>
      <c r="G30" s="24"/>
    </row>
    <row r="31" spans="1:7" ht="15.75">
      <c r="A31" s="630" t="s">
        <v>395</v>
      </c>
      <c r="B31" s="2"/>
      <c r="C31" s="5"/>
      <c r="D31" s="2"/>
      <c r="E31" s="5"/>
      <c r="F31" s="23"/>
      <c r="G31" s="24"/>
    </row>
    <row r="32" spans="1:7" ht="15.75">
      <c r="A32" s="630" t="s">
        <v>391</v>
      </c>
      <c r="B32" s="2"/>
      <c r="C32" s="5"/>
      <c r="D32" s="2"/>
      <c r="E32" s="5"/>
      <c r="F32" s="23"/>
      <c r="G32" s="24"/>
    </row>
    <row r="33" spans="1:7" ht="15.75">
      <c r="A33" s="630" t="s">
        <v>392</v>
      </c>
      <c r="B33" s="2"/>
      <c r="C33" s="5"/>
      <c r="D33" s="2"/>
      <c r="E33" s="5"/>
      <c r="F33" s="23"/>
      <c r="G33" s="24"/>
    </row>
    <row r="34" spans="1:7" ht="15.75">
      <c r="A34" s="630" t="s">
        <v>393</v>
      </c>
      <c r="B34" s="2"/>
      <c r="C34" s="5"/>
      <c r="D34" s="2"/>
      <c r="E34" s="5"/>
      <c r="F34" s="23"/>
      <c r="G34" s="24"/>
    </row>
    <row r="35" spans="1:7" ht="15.75">
      <c r="A35" s="630" t="s">
        <v>394</v>
      </c>
      <c r="B35" s="2"/>
      <c r="C35" s="5"/>
      <c r="D35" s="2"/>
      <c r="E35" s="5"/>
      <c r="F35" s="23"/>
      <c r="G35" s="24"/>
    </row>
    <row r="36" spans="2:7" ht="15">
      <c r="B36" s="2"/>
      <c r="C36" s="5"/>
      <c r="D36" s="2"/>
      <c r="E36" s="5"/>
      <c r="F36" s="23"/>
      <c r="G36" s="24"/>
    </row>
    <row r="37" spans="2:7" ht="15">
      <c r="B37" s="2"/>
      <c r="C37" s="5"/>
      <c r="D37" s="2"/>
      <c r="E37" s="5"/>
      <c r="F37" s="23"/>
      <c r="G37" s="24"/>
    </row>
    <row r="38" spans="2:7" ht="15">
      <c r="B38" s="2"/>
      <c r="C38" s="5"/>
      <c r="D38" s="2"/>
      <c r="E38" s="5"/>
      <c r="F38" s="23"/>
      <c r="G38" s="24"/>
    </row>
    <row r="39" spans="2:7" ht="15">
      <c r="B39" s="2"/>
      <c r="C39" s="5"/>
      <c r="D39" s="2"/>
      <c r="E39" s="5"/>
      <c r="F39" s="23"/>
      <c r="G39" s="24"/>
    </row>
    <row r="40" spans="2:7" ht="15">
      <c r="B40" s="2"/>
      <c r="C40" s="5"/>
      <c r="D40" s="2"/>
      <c r="E40" s="5"/>
      <c r="F40" s="23"/>
      <c r="G40" s="24"/>
    </row>
    <row r="41" spans="2:7" ht="15">
      <c r="B41" s="2"/>
      <c r="C41" s="5"/>
      <c r="D41" s="2"/>
      <c r="E41" s="5"/>
      <c r="F41" s="23"/>
      <c r="G41" s="24"/>
    </row>
    <row r="42" spans="1:7" ht="15">
      <c r="A42" s="7" t="s">
        <v>44</v>
      </c>
      <c r="B42" s="2"/>
      <c r="C42" s="5"/>
      <c r="D42" s="2"/>
      <c r="E42" s="5"/>
      <c r="F42" s="23"/>
      <c r="G42" s="24"/>
    </row>
    <row r="43" spans="1:7" ht="15">
      <c r="A43" s="2"/>
      <c r="B43" s="2"/>
      <c r="C43" s="5"/>
      <c r="D43" s="2"/>
      <c r="E43" s="5"/>
      <c r="F43" s="23"/>
      <c r="G43" s="24"/>
    </row>
    <row r="44" spans="1:7" ht="15">
      <c r="A44" s="2" t="s">
        <v>47</v>
      </c>
      <c r="B44" s="2"/>
      <c r="C44" s="5"/>
      <c r="D44" s="2"/>
      <c r="E44" s="5"/>
      <c r="F44" s="23"/>
      <c r="G44" s="24"/>
    </row>
    <row r="45" spans="1:7" ht="15">
      <c r="A45" s="2" t="s">
        <v>48</v>
      </c>
      <c r="B45" s="2"/>
      <c r="C45" s="5"/>
      <c r="D45" s="2"/>
      <c r="E45" s="5"/>
      <c r="F45" s="23"/>
      <c r="G45" s="24"/>
    </row>
    <row r="46" spans="1:9" s="29" customFormat="1" ht="39.75" customHeight="1">
      <c r="A46" s="2" t="s">
        <v>49</v>
      </c>
      <c r="B46" s="32"/>
      <c r="C46" s="32"/>
      <c r="D46" s="32"/>
      <c r="E46" s="32"/>
      <c r="F46" s="32"/>
      <c r="G46" s="32"/>
      <c r="H46" s="32"/>
      <c r="I46" s="32"/>
    </row>
    <row r="47" spans="1:7" ht="15">
      <c r="A47" s="2" t="s">
        <v>50</v>
      </c>
      <c r="B47" s="2"/>
      <c r="C47" s="5"/>
      <c r="D47" s="2"/>
      <c r="E47" s="5"/>
      <c r="F47" s="23"/>
      <c r="G47" s="24"/>
    </row>
    <row r="48" spans="2:7" ht="15">
      <c r="B48" s="2"/>
      <c r="C48" s="5"/>
      <c r="D48" s="2"/>
      <c r="E48" s="5"/>
      <c r="F48" s="23"/>
      <c r="G48" s="24"/>
    </row>
    <row r="49" spans="2:7" ht="15">
      <c r="B49" s="2"/>
      <c r="C49" s="5"/>
      <c r="D49" s="2"/>
      <c r="E49" s="5"/>
      <c r="F49" s="23"/>
      <c r="G49" s="24"/>
    </row>
    <row r="50" spans="2:7" ht="15">
      <c r="B50" s="2"/>
      <c r="C50" s="5"/>
      <c r="D50" s="2"/>
      <c r="E50" s="5"/>
      <c r="F50" s="23"/>
      <c r="G50" s="24"/>
    </row>
    <row r="51" spans="2:7" ht="15">
      <c r="B51" s="2"/>
      <c r="C51" s="5"/>
      <c r="D51" s="2"/>
      <c r="E51" s="5"/>
      <c r="F51" s="23"/>
      <c r="G51" s="24"/>
    </row>
    <row r="52" spans="2:7" ht="15">
      <c r="B52" s="2"/>
      <c r="C52" s="5"/>
      <c r="D52" s="2"/>
      <c r="E52" s="5"/>
      <c r="F52" s="23"/>
      <c r="G52" s="24"/>
    </row>
    <row r="53" spans="2:7" ht="15">
      <c r="B53" s="2" t="s">
        <v>44</v>
      </c>
      <c r="C53" s="22" t="s">
        <v>45</v>
      </c>
      <c r="D53" s="2" t="s">
        <v>44</v>
      </c>
      <c r="E53" s="22"/>
      <c r="F53" s="23" t="s">
        <v>44</v>
      </c>
      <c r="G53" s="24" t="s">
        <v>44</v>
      </c>
    </row>
    <row r="54" spans="2:4" ht="15">
      <c r="B54" s="22"/>
      <c r="C54" s="22" t="s">
        <v>46</v>
      </c>
      <c r="D54" s="22"/>
    </row>
    <row r="55" spans="2:4" ht="15">
      <c r="B55" s="22"/>
      <c r="C55" s="22"/>
      <c r="D55" s="22"/>
    </row>
    <row r="56" spans="2:3" ht="15">
      <c r="B56" s="22"/>
      <c r="C56" s="22"/>
    </row>
    <row r="57" spans="2:3" ht="15">
      <c r="B57" s="22"/>
      <c r="C57" s="22"/>
    </row>
    <row r="58" spans="2:3" ht="15">
      <c r="B58" s="22"/>
      <c r="C58" s="22"/>
    </row>
  </sheetData>
  <printOptions/>
  <pageMargins left="0.5" right="0.25" top="0.5" bottom="0.5" header="0.5" footer="0.5"/>
  <pageSetup fitToHeight="1" fitToWidth="1" horizontalDpi="300" verticalDpi="300" orientation="portrait" scale="95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CS96"/>
  <sheetViews>
    <sheetView showGridLines="0" zoomScale="80" zoomScaleNormal="80" workbookViewId="0" topLeftCell="A32">
      <selection activeCell="E67" sqref="E67"/>
    </sheetView>
  </sheetViews>
  <sheetFormatPr defaultColWidth="9.796875" defaultRowHeight="16.5" customHeight="1" outlineLevelRow="1"/>
  <cols>
    <col min="1" max="1" width="1.1015625" style="419" customWidth="1"/>
    <col min="2" max="2" width="2.8984375" style="419" customWidth="1"/>
    <col min="3" max="3" width="6.69921875" style="420" customWidth="1"/>
    <col min="4" max="4" width="4.8984375" style="419" customWidth="1"/>
    <col min="5" max="5" width="67.296875" style="419" customWidth="1"/>
    <col min="6" max="6" width="2.796875" style="419" customWidth="1"/>
    <col min="7" max="7" width="19.796875" style="419" customWidth="1"/>
    <col min="8" max="8" width="2.8984375" style="421" customWidth="1"/>
    <col min="9" max="9" width="8.3984375" style="422" customWidth="1"/>
    <col min="10" max="10" width="4.19921875" style="419" customWidth="1"/>
    <col min="11" max="16384" width="9.796875" style="419" customWidth="1"/>
  </cols>
  <sheetData>
    <row r="1" spans="1:9" s="412" customFormat="1" ht="16.5" customHeight="1" outlineLevel="1" thickBot="1">
      <c r="A1" s="416"/>
      <c r="C1" s="413"/>
      <c r="H1" s="414"/>
      <c r="I1" s="415"/>
    </row>
    <row r="2" spans="1:9" s="412" customFormat="1" ht="16.5" customHeight="1" outlineLevel="1" thickBot="1">
      <c r="A2" s="416"/>
      <c r="B2" s="897" t="s">
        <v>350</v>
      </c>
      <c r="C2" s="898"/>
      <c r="D2" s="899" t="s">
        <v>295</v>
      </c>
      <c r="E2" s="900"/>
      <c r="F2" s="900"/>
      <c r="G2" s="900"/>
      <c r="H2" s="900"/>
      <c r="I2" s="900"/>
    </row>
    <row r="3" spans="1:9" s="412" customFormat="1" ht="16.5" customHeight="1" outlineLevel="1">
      <c r="A3" s="416"/>
      <c r="B3" s="901" t="s">
        <v>351</v>
      </c>
      <c r="C3" s="902"/>
      <c r="D3" s="892" t="s">
        <v>296</v>
      </c>
      <c r="E3" s="893"/>
      <c r="F3" s="893"/>
      <c r="G3" s="893"/>
      <c r="H3" s="893"/>
      <c r="I3" s="893"/>
    </row>
    <row r="4" spans="1:9" s="412" customFormat="1" ht="16.5" customHeight="1" outlineLevel="1">
      <c r="A4" s="416"/>
      <c r="B4" s="903"/>
      <c r="C4" s="904"/>
      <c r="D4" s="892" t="s">
        <v>297</v>
      </c>
      <c r="E4" s="893"/>
      <c r="F4" s="893"/>
      <c r="G4" s="893"/>
      <c r="H4" s="893"/>
      <c r="I4" s="893"/>
    </row>
    <row r="5" spans="1:9" s="412" customFormat="1" ht="16.5" customHeight="1" outlineLevel="1">
      <c r="A5" s="416"/>
      <c r="B5" s="903"/>
      <c r="C5" s="904"/>
      <c r="D5" s="894" t="str">
        <f>'[1]802.11 WLAN Graphic'!$C$4</f>
        <v>Hyatt Regency Kauai, 1571 Poipu Road, Koloa, Kauai, HI 96756, USA.</v>
      </c>
      <c r="E5" s="895"/>
      <c r="F5" s="895"/>
      <c r="G5" s="895"/>
      <c r="H5" s="895"/>
      <c r="I5" s="895"/>
    </row>
    <row r="6" spans="1:9" s="412" customFormat="1" ht="16.5" customHeight="1" outlineLevel="1" thickBot="1">
      <c r="A6" s="416"/>
      <c r="B6" s="905"/>
      <c r="C6" s="906"/>
      <c r="D6" s="896" t="str">
        <f>'[1]802.11 WLAN Graphic'!$C$5</f>
        <v>November 10th-15th, 2002</v>
      </c>
      <c r="E6" s="895"/>
      <c r="F6" s="895"/>
      <c r="G6" s="895"/>
      <c r="H6" s="895"/>
      <c r="I6" s="895"/>
    </row>
    <row r="7" spans="1:9" s="412" customFormat="1" ht="16.5" customHeight="1" outlineLevel="1">
      <c r="A7" s="416"/>
      <c r="B7" s="653"/>
      <c r="C7" s="653"/>
      <c r="D7" s="417"/>
      <c r="E7" s="417"/>
      <c r="F7" s="417"/>
      <c r="G7" s="417"/>
      <c r="H7" s="417"/>
      <c r="I7" s="417"/>
    </row>
    <row r="8" spans="1:9" s="658" customFormat="1" ht="16.5" customHeight="1" outlineLevel="1">
      <c r="A8" s="655"/>
      <c r="B8" s="656"/>
      <c r="C8" s="656"/>
      <c r="D8" s="657"/>
      <c r="E8" s="657"/>
      <c r="F8" s="657"/>
      <c r="G8" s="657"/>
      <c r="H8" s="657"/>
      <c r="I8" s="657"/>
    </row>
    <row r="9" spans="1:10" s="192" customFormat="1" ht="16.5" customHeight="1" outlineLevel="1">
      <c r="A9" s="418"/>
      <c r="B9" s="888" t="s">
        <v>298</v>
      </c>
      <c r="C9" s="888"/>
      <c r="D9" s="888"/>
      <c r="E9" s="888"/>
      <c r="F9" s="888"/>
      <c r="G9" s="888"/>
      <c r="H9" s="888"/>
      <c r="I9" s="888"/>
      <c r="J9" s="191"/>
    </row>
    <row r="10" spans="2:97" s="659" customFormat="1" ht="15.75">
      <c r="B10" s="889" t="s">
        <v>299</v>
      </c>
      <c r="C10" s="889"/>
      <c r="D10" s="889"/>
      <c r="E10" s="889"/>
      <c r="F10" s="889"/>
      <c r="G10" s="889"/>
      <c r="H10" s="889"/>
      <c r="I10" s="889"/>
      <c r="J10" s="660"/>
      <c r="K10" s="660"/>
      <c r="L10" s="660"/>
      <c r="M10" s="660"/>
      <c r="N10" s="660"/>
      <c r="O10" s="660"/>
      <c r="P10" s="660"/>
      <c r="Q10" s="660"/>
      <c r="R10" s="660"/>
      <c r="S10" s="660"/>
      <c r="T10" s="660"/>
      <c r="U10" s="660"/>
      <c r="V10" s="660"/>
      <c r="W10" s="660"/>
      <c r="X10" s="660"/>
      <c r="Y10" s="660"/>
      <c r="Z10" s="660"/>
      <c r="AA10" s="660"/>
      <c r="AB10" s="660"/>
      <c r="AC10" s="660"/>
      <c r="AD10" s="660"/>
      <c r="AE10" s="660"/>
      <c r="AF10" s="660"/>
      <c r="AG10" s="660"/>
      <c r="AH10" s="660"/>
      <c r="AI10" s="660"/>
      <c r="AJ10" s="660"/>
      <c r="AK10" s="660"/>
      <c r="AL10" s="660"/>
      <c r="AM10" s="660"/>
      <c r="AN10" s="660"/>
      <c r="AO10" s="660"/>
      <c r="AP10" s="660"/>
      <c r="AQ10" s="660"/>
      <c r="AR10" s="660"/>
      <c r="AS10" s="660"/>
      <c r="AT10" s="660"/>
      <c r="AU10" s="660"/>
      <c r="AV10" s="660"/>
      <c r="AW10" s="660"/>
      <c r="AX10" s="660"/>
      <c r="AY10" s="660"/>
      <c r="AZ10" s="660"/>
      <c r="BA10" s="660"/>
      <c r="BB10" s="660"/>
      <c r="BC10" s="660"/>
      <c r="BD10" s="660"/>
      <c r="BE10" s="660"/>
      <c r="BF10" s="660"/>
      <c r="BG10" s="660"/>
      <c r="BH10" s="660"/>
      <c r="BI10" s="660"/>
      <c r="BJ10" s="660"/>
      <c r="BK10" s="660"/>
      <c r="BL10" s="660"/>
      <c r="BM10" s="660"/>
      <c r="BN10" s="660"/>
      <c r="BO10" s="660"/>
      <c r="BP10" s="660"/>
      <c r="BQ10" s="660"/>
      <c r="BR10" s="660"/>
      <c r="BS10" s="660"/>
      <c r="BT10" s="660"/>
      <c r="BU10" s="660"/>
      <c r="BV10" s="660"/>
      <c r="BW10" s="660"/>
      <c r="BX10" s="660"/>
      <c r="BY10" s="660"/>
      <c r="BZ10" s="660"/>
      <c r="CA10" s="660"/>
      <c r="CB10" s="660"/>
      <c r="CC10" s="660"/>
      <c r="CD10" s="660"/>
      <c r="CE10" s="660"/>
      <c r="CF10" s="660"/>
      <c r="CG10" s="660"/>
      <c r="CH10" s="660"/>
      <c r="CI10" s="660"/>
      <c r="CJ10" s="660"/>
      <c r="CK10" s="660"/>
      <c r="CL10" s="660"/>
      <c r="CM10" s="660"/>
      <c r="CN10" s="660"/>
      <c r="CO10" s="660"/>
      <c r="CP10" s="660"/>
      <c r="CQ10" s="660"/>
      <c r="CR10" s="660"/>
      <c r="CS10" s="660"/>
    </row>
    <row r="11" spans="3:10" s="661" customFormat="1" ht="16.5" customHeight="1" outlineLevel="1">
      <c r="C11" s="662"/>
      <c r="D11" s="663"/>
      <c r="E11" s="663"/>
      <c r="F11" s="663"/>
      <c r="G11" s="663"/>
      <c r="H11" s="890" t="s">
        <v>196</v>
      </c>
      <c r="I11" s="890"/>
      <c r="J11" s="664"/>
    </row>
    <row r="12" spans="3:9" s="193" customFormat="1" ht="16.5" customHeight="1" outlineLevel="1">
      <c r="C12" s="665">
        <v>1</v>
      </c>
      <c r="D12" s="368" t="s">
        <v>55</v>
      </c>
      <c r="E12" s="374" t="s">
        <v>300</v>
      </c>
      <c r="F12" s="369" t="s">
        <v>36</v>
      </c>
      <c r="G12" s="369" t="s">
        <v>301</v>
      </c>
      <c r="H12" s="370">
        <v>1</v>
      </c>
      <c r="I12" s="371">
        <f>TIME(13,0,0)</f>
        <v>0.5416666666666666</v>
      </c>
    </row>
    <row r="13" spans="3:9" s="194" customFormat="1" ht="16.5" customHeight="1" outlineLevel="1">
      <c r="C13" s="372">
        <v>1.1</v>
      </c>
      <c r="D13" s="362" t="s">
        <v>55</v>
      </c>
      <c r="E13" s="364" t="s">
        <v>251</v>
      </c>
      <c r="F13" s="364" t="s">
        <v>36</v>
      </c>
      <c r="G13" s="364" t="s">
        <v>65</v>
      </c>
      <c r="H13" s="365">
        <v>1</v>
      </c>
      <c r="I13" s="366">
        <f>I12+TIME(0,H12,0)</f>
        <v>0.5423611111111111</v>
      </c>
    </row>
    <row r="14" spans="3:9" s="197" customFormat="1" ht="16.5" customHeight="1" outlineLevel="1">
      <c r="C14" s="386">
        <v>2</v>
      </c>
      <c r="D14" s="387" t="s">
        <v>55</v>
      </c>
      <c r="E14" s="388" t="s">
        <v>60</v>
      </c>
      <c r="F14" s="388" t="s">
        <v>36</v>
      </c>
      <c r="G14" s="388" t="s">
        <v>65</v>
      </c>
      <c r="H14" s="389">
        <v>7</v>
      </c>
      <c r="I14" s="392">
        <f>I13+TIME(0,H13,0)</f>
        <v>0.5430555555555555</v>
      </c>
    </row>
    <row r="15" spans="3:9" s="196" customFormat="1" ht="16.5" customHeight="1" outlineLevel="1">
      <c r="C15" s="382">
        <v>2.1</v>
      </c>
      <c r="D15" s="409" t="s">
        <v>55</v>
      </c>
      <c r="E15" s="428" t="s">
        <v>302</v>
      </c>
      <c r="F15" s="363" t="s">
        <v>36</v>
      </c>
      <c r="G15" s="364" t="s">
        <v>301</v>
      </c>
      <c r="H15" s="377"/>
      <c r="I15" s="378"/>
    </row>
    <row r="16" spans="3:9" s="198" customFormat="1" ht="16.5" customHeight="1" outlineLevel="1">
      <c r="C16" s="429">
        <v>2.2</v>
      </c>
      <c r="D16" s="198" t="s">
        <v>55</v>
      </c>
      <c r="E16" s="430" t="s">
        <v>252</v>
      </c>
      <c r="F16" s="396" t="s">
        <v>36</v>
      </c>
      <c r="G16" s="388" t="s">
        <v>303</v>
      </c>
      <c r="H16" s="397"/>
      <c r="I16" s="390"/>
    </row>
    <row r="17" spans="3:9" s="196" customFormat="1" ht="16.5" customHeight="1" outlineLevel="1">
      <c r="C17" s="376">
        <v>2.3</v>
      </c>
      <c r="D17" s="196" t="s">
        <v>55</v>
      </c>
      <c r="E17" s="379" t="s">
        <v>304</v>
      </c>
      <c r="F17" s="363" t="s">
        <v>36</v>
      </c>
      <c r="G17" s="363" t="s">
        <v>305</v>
      </c>
      <c r="H17" s="377"/>
      <c r="I17" s="378"/>
    </row>
    <row r="18" spans="3:9" s="197" customFormat="1" ht="16.5" customHeight="1" outlineLevel="1">
      <c r="C18" s="386"/>
      <c r="D18" s="891" t="s">
        <v>40</v>
      </c>
      <c r="E18" s="891"/>
      <c r="F18" s="388"/>
      <c r="G18" s="388"/>
      <c r="H18" s="389"/>
      <c r="I18" s="431"/>
    </row>
    <row r="19" spans="3:9" s="194" customFormat="1" ht="16.5" customHeight="1" outlineLevel="1">
      <c r="C19" s="372"/>
      <c r="D19" s="364"/>
      <c r="E19" s="362"/>
      <c r="F19" s="364"/>
      <c r="G19" s="364"/>
      <c r="H19" s="365"/>
      <c r="I19" s="385"/>
    </row>
    <row r="20" spans="3:9" s="195" customFormat="1" ht="16.5" customHeight="1" outlineLevel="1">
      <c r="C20" s="666">
        <v>3</v>
      </c>
      <c r="D20" s="373" t="s">
        <v>41</v>
      </c>
      <c r="E20" s="374" t="s">
        <v>306</v>
      </c>
      <c r="F20" s="374" t="s">
        <v>36</v>
      </c>
      <c r="G20" s="369" t="s">
        <v>301</v>
      </c>
      <c r="H20" s="375">
        <v>1</v>
      </c>
      <c r="I20" s="371">
        <f>I14+TIME(0,H14,0)</f>
        <v>0.5479166666666666</v>
      </c>
    </row>
    <row r="21" spans="3:9" s="196" customFormat="1" ht="16.5" customHeight="1" outlineLevel="1">
      <c r="C21" s="380">
        <v>4</v>
      </c>
      <c r="D21" s="409" t="s">
        <v>41</v>
      </c>
      <c r="E21" s="381" t="s">
        <v>307</v>
      </c>
      <c r="F21" s="363" t="s">
        <v>36</v>
      </c>
      <c r="G21" s="364" t="s">
        <v>301</v>
      </c>
      <c r="H21" s="377">
        <v>1</v>
      </c>
      <c r="I21" s="378">
        <f>I20+TIME(0,H20,0)</f>
        <v>0.548611111111111</v>
      </c>
    </row>
    <row r="22" spans="3:9" s="193" customFormat="1" ht="16.5" customHeight="1" outlineLevel="1">
      <c r="C22" s="367">
        <v>4.1</v>
      </c>
      <c r="D22" s="368" t="s">
        <v>42</v>
      </c>
      <c r="E22" s="667" t="s">
        <v>246</v>
      </c>
      <c r="F22" s="369" t="s">
        <v>36</v>
      </c>
      <c r="G22" s="369" t="s">
        <v>65</v>
      </c>
      <c r="H22" s="375"/>
      <c r="I22" s="668"/>
    </row>
    <row r="23" spans="3:9" s="194" customFormat="1" ht="16.5" customHeight="1" outlineLevel="1">
      <c r="C23" s="372"/>
      <c r="D23" s="362"/>
      <c r="E23" s="669"/>
      <c r="F23" s="364"/>
      <c r="G23" s="364"/>
      <c r="H23" s="377"/>
      <c r="I23" s="378"/>
    </row>
    <row r="24" spans="3:9" s="197" customFormat="1" ht="16.5" customHeight="1" outlineLevel="1">
      <c r="C24" s="386">
        <v>5</v>
      </c>
      <c r="D24" s="387" t="s">
        <v>43</v>
      </c>
      <c r="E24" s="388" t="s">
        <v>198</v>
      </c>
      <c r="F24" s="388"/>
      <c r="G24" s="388"/>
      <c r="H24" s="389"/>
      <c r="I24" s="390"/>
    </row>
    <row r="25" spans="3:9" s="194" customFormat="1" ht="16.5" customHeight="1" outlineLevel="1">
      <c r="C25" s="372">
        <v>5.1</v>
      </c>
      <c r="D25" s="362"/>
      <c r="E25" s="391" t="s">
        <v>110</v>
      </c>
      <c r="F25" s="364" t="s">
        <v>36</v>
      </c>
      <c r="G25" s="364" t="s">
        <v>301</v>
      </c>
      <c r="H25" s="365">
        <v>2</v>
      </c>
      <c r="I25" s="366">
        <f>I21+TIME(0,H21,0)</f>
        <v>0.5493055555555555</v>
      </c>
    </row>
    <row r="26" spans="3:9" s="193" customFormat="1" ht="16.5" customHeight="1" outlineLevel="1">
      <c r="C26" s="367" t="s">
        <v>308</v>
      </c>
      <c r="D26" s="368" t="s">
        <v>43</v>
      </c>
      <c r="E26" s="434" t="s">
        <v>309</v>
      </c>
      <c r="F26" s="369"/>
      <c r="G26" s="369"/>
      <c r="H26" s="370"/>
      <c r="I26" s="371"/>
    </row>
    <row r="27" spans="3:9" s="194" customFormat="1" ht="16.5" customHeight="1" outlineLevel="1">
      <c r="C27" s="372" t="s">
        <v>310</v>
      </c>
      <c r="D27" s="362" t="s">
        <v>43</v>
      </c>
      <c r="E27" s="393" t="s">
        <v>311</v>
      </c>
      <c r="F27" s="364"/>
      <c r="G27" s="364"/>
      <c r="H27" s="365"/>
      <c r="I27" s="366"/>
    </row>
    <row r="28" spans="3:9" s="193" customFormat="1" ht="16.5" customHeight="1" outlineLevel="1">
      <c r="C28" s="367" t="s">
        <v>312</v>
      </c>
      <c r="D28" s="368" t="s">
        <v>43</v>
      </c>
      <c r="E28" s="434" t="s">
        <v>313</v>
      </c>
      <c r="F28" s="369"/>
      <c r="G28" s="369"/>
      <c r="H28" s="370"/>
      <c r="I28" s="371"/>
    </row>
    <row r="29" spans="3:9" s="194" customFormat="1" ht="16.5" customHeight="1" outlineLevel="1">
      <c r="C29" s="372" t="s">
        <v>314</v>
      </c>
      <c r="D29" s="362" t="s">
        <v>43</v>
      </c>
      <c r="E29" s="393" t="s">
        <v>315</v>
      </c>
      <c r="F29" s="364"/>
      <c r="G29" s="364"/>
      <c r="H29" s="365"/>
      <c r="I29" s="366"/>
    </row>
    <row r="30" spans="3:9" s="193" customFormat="1" ht="16.5" customHeight="1" outlineLevel="1">
      <c r="C30" s="367" t="s">
        <v>316</v>
      </c>
      <c r="D30" s="368" t="s">
        <v>43</v>
      </c>
      <c r="E30" s="434" t="s">
        <v>111</v>
      </c>
      <c r="F30" s="369"/>
      <c r="G30" s="369"/>
      <c r="H30" s="370"/>
      <c r="I30" s="371"/>
    </row>
    <row r="31" spans="3:9" s="194" customFormat="1" ht="16.5" customHeight="1" outlineLevel="1">
      <c r="C31" s="372">
        <v>6</v>
      </c>
      <c r="D31" s="362" t="s">
        <v>43</v>
      </c>
      <c r="E31" s="391" t="s">
        <v>121</v>
      </c>
      <c r="F31" s="364" t="s">
        <v>36</v>
      </c>
      <c r="G31" s="364" t="s">
        <v>301</v>
      </c>
      <c r="H31" s="365">
        <v>1</v>
      </c>
      <c r="I31" s="366">
        <f>I25+TIME(0,H25,0)</f>
        <v>0.5506944444444444</v>
      </c>
    </row>
    <row r="32" spans="3:9" s="195" customFormat="1" ht="16.5" customHeight="1" outlineLevel="1">
      <c r="C32" s="666">
        <v>7</v>
      </c>
      <c r="D32" s="368"/>
      <c r="E32" s="384" t="s">
        <v>317</v>
      </c>
      <c r="F32" s="374"/>
      <c r="G32" s="374"/>
      <c r="H32" s="375"/>
      <c r="I32" s="371"/>
    </row>
    <row r="33" spans="3:9" s="196" customFormat="1" ht="16.5" customHeight="1" outlineLevel="1">
      <c r="C33" s="382">
        <v>7.1</v>
      </c>
      <c r="D33" s="363" t="s">
        <v>43</v>
      </c>
      <c r="E33" s="398" t="s">
        <v>199</v>
      </c>
      <c r="F33" s="363" t="s">
        <v>36</v>
      </c>
      <c r="G33" s="364" t="s">
        <v>301</v>
      </c>
      <c r="H33" s="377">
        <v>1</v>
      </c>
      <c r="I33" s="366">
        <f>I31+TIME(0,H31,0)</f>
        <v>0.5513888888888888</v>
      </c>
    </row>
    <row r="34" spans="3:9" s="193" customFormat="1" ht="16.5" customHeight="1" outlineLevel="1">
      <c r="C34" s="367">
        <v>7.2</v>
      </c>
      <c r="D34" s="368" t="s">
        <v>43</v>
      </c>
      <c r="E34" s="435" t="s">
        <v>318</v>
      </c>
      <c r="F34" s="369"/>
      <c r="G34" s="369"/>
      <c r="H34" s="370"/>
      <c r="I34" s="371"/>
    </row>
    <row r="35" spans="3:9" s="194" customFormat="1" ht="16.5" customHeight="1" outlineLevel="1">
      <c r="C35" s="372" t="s">
        <v>319</v>
      </c>
      <c r="D35" s="362"/>
      <c r="E35" s="393" t="s">
        <v>320</v>
      </c>
      <c r="F35" s="364"/>
      <c r="G35" s="364"/>
      <c r="H35" s="365"/>
      <c r="I35" s="366"/>
    </row>
    <row r="36" spans="3:9" s="193" customFormat="1" ht="16.5" customHeight="1" outlineLevel="1">
      <c r="C36" s="367" t="s">
        <v>321</v>
      </c>
      <c r="D36" s="368" t="s">
        <v>43</v>
      </c>
      <c r="E36" s="432" t="s">
        <v>200</v>
      </c>
      <c r="F36" s="369" t="s">
        <v>36</v>
      </c>
      <c r="G36" s="368" t="s">
        <v>201</v>
      </c>
      <c r="H36" s="370">
        <v>4</v>
      </c>
      <c r="I36" s="371">
        <f>I33+TIME(0,H33,0)</f>
        <v>0.5520833333333333</v>
      </c>
    </row>
    <row r="37" spans="3:9" s="194" customFormat="1" ht="16.5" customHeight="1" outlineLevel="1">
      <c r="C37" s="372" t="s">
        <v>322</v>
      </c>
      <c r="D37" s="362" t="s">
        <v>43</v>
      </c>
      <c r="E37" s="400" t="s">
        <v>202</v>
      </c>
      <c r="F37" s="364" t="s">
        <v>36</v>
      </c>
      <c r="G37" s="362" t="s">
        <v>112</v>
      </c>
      <c r="H37" s="365">
        <v>4</v>
      </c>
      <c r="I37" s="366">
        <f aca="true" t="shared" si="0" ref="I37:I43">I36+TIME(0,H36,0)</f>
        <v>0.554861111111111</v>
      </c>
    </row>
    <row r="38" spans="3:9" s="193" customFormat="1" ht="16.5" customHeight="1" outlineLevel="1">
      <c r="C38" s="367" t="s">
        <v>323</v>
      </c>
      <c r="D38" s="368" t="s">
        <v>43</v>
      </c>
      <c r="E38" s="432" t="s">
        <v>203</v>
      </c>
      <c r="F38" s="369" t="s">
        <v>36</v>
      </c>
      <c r="G38" s="369" t="s">
        <v>204</v>
      </c>
      <c r="H38" s="370">
        <v>4</v>
      </c>
      <c r="I38" s="371">
        <f t="shared" si="0"/>
        <v>0.5576388888888888</v>
      </c>
    </row>
    <row r="39" spans="3:9" s="194" customFormat="1" ht="16.5" customHeight="1" outlineLevel="1">
      <c r="C39" s="372" t="s">
        <v>324</v>
      </c>
      <c r="D39" s="362" t="s">
        <v>43</v>
      </c>
      <c r="E39" s="400" t="s">
        <v>205</v>
      </c>
      <c r="F39" s="364" t="s">
        <v>36</v>
      </c>
      <c r="G39" s="362" t="s">
        <v>122</v>
      </c>
      <c r="H39" s="365">
        <v>4</v>
      </c>
      <c r="I39" s="366">
        <f t="shared" si="0"/>
        <v>0.5604166666666666</v>
      </c>
    </row>
    <row r="40" spans="3:9" s="193" customFormat="1" ht="16.5" customHeight="1" outlineLevel="1">
      <c r="C40" s="367" t="s">
        <v>325</v>
      </c>
      <c r="D40" s="368" t="s">
        <v>43</v>
      </c>
      <c r="E40" s="432" t="s">
        <v>326</v>
      </c>
      <c r="F40" s="369" t="s">
        <v>36</v>
      </c>
      <c r="G40" s="368" t="s">
        <v>114</v>
      </c>
      <c r="H40" s="370">
        <v>4</v>
      </c>
      <c r="I40" s="371">
        <f t="shared" si="0"/>
        <v>0.5631944444444443</v>
      </c>
    </row>
    <row r="41" spans="3:9" s="194" customFormat="1" ht="16.5" customHeight="1" outlineLevel="1">
      <c r="C41" s="372" t="s">
        <v>327</v>
      </c>
      <c r="D41" s="362" t="s">
        <v>43</v>
      </c>
      <c r="E41" s="400" t="s">
        <v>25</v>
      </c>
      <c r="F41" s="364" t="s">
        <v>36</v>
      </c>
      <c r="G41" s="362" t="s">
        <v>253</v>
      </c>
      <c r="H41" s="365">
        <v>4</v>
      </c>
      <c r="I41" s="366">
        <f t="shared" si="0"/>
        <v>0.5659722222222221</v>
      </c>
    </row>
    <row r="42" spans="3:9" s="193" customFormat="1" ht="16.5" customHeight="1" outlineLevel="1">
      <c r="C42" s="367" t="s">
        <v>328</v>
      </c>
      <c r="D42" s="368" t="s">
        <v>43</v>
      </c>
      <c r="E42" s="432" t="s">
        <v>329</v>
      </c>
      <c r="F42" s="369" t="s">
        <v>36</v>
      </c>
      <c r="G42" s="368" t="s">
        <v>330</v>
      </c>
      <c r="H42" s="370">
        <v>4</v>
      </c>
      <c r="I42" s="371">
        <f t="shared" si="0"/>
        <v>0.5687499999999999</v>
      </c>
    </row>
    <row r="43" spans="3:9" s="194" customFormat="1" ht="16.5" customHeight="1" outlineLevel="1">
      <c r="C43" s="372" t="s">
        <v>331</v>
      </c>
      <c r="D43" s="362" t="s">
        <v>43</v>
      </c>
      <c r="E43" s="400" t="s">
        <v>332</v>
      </c>
      <c r="F43" s="364" t="s">
        <v>36</v>
      </c>
      <c r="G43" s="362" t="s">
        <v>333</v>
      </c>
      <c r="H43" s="365">
        <v>4</v>
      </c>
      <c r="I43" s="366">
        <f t="shared" si="0"/>
        <v>0.5715277777777776</v>
      </c>
    </row>
    <row r="44" spans="3:9" s="193" customFormat="1" ht="16.5" customHeight="1" outlineLevel="1">
      <c r="C44" s="367" t="s">
        <v>334</v>
      </c>
      <c r="D44" s="368"/>
      <c r="E44" s="434" t="s">
        <v>335</v>
      </c>
      <c r="F44" s="369"/>
      <c r="G44" s="369"/>
      <c r="H44" s="370"/>
      <c r="I44" s="371"/>
    </row>
    <row r="45" spans="3:9" s="194" customFormat="1" ht="16.5" customHeight="1" outlineLevel="1">
      <c r="C45" s="372" t="s">
        <v>336</v>
      </c>
      <c r="D45" s="362" t="s">
        <v>43</v>
      </c>
      <c r="E45" s="400" t="s">
        <v>337</v>
      </c>
      <c r="F45" s="364" t="s">
        <v>36</v>
      </c>
      <c r="G45" s="364" t="s">
        <v>64</v>
      </c>
      <c r="H45" s="365">
        <v>4</v>
      </c>
      <c r="I45" s="366">
        <f>I43+TIME(0,H43,0)</f>
        <v>0.5743055555555554</v>
      </c>
    </row>
    <row r="46" spans="3:9" s="193" customFormat="1" ht="16.5" customHeight="1" outlineLevel="1">
      <c r="C46" s="367" t="s">
        <v>338</v>
      </c>
      <c r="D46" s="368" t="s">
        <v>43</v>
      </c>
      <c r="E46" s="433" t="s">
        <v>339</v>
      </c>
      <c r="F46" s="369" t="s">
        <v>36</v>
      </c>
      <c r="G46" s="368" t="s">
        <v>97</v>
      </c>
      <c r="H46" s="370">
        <v>4</v>
      </c>
      <c r="I46" s="371">
        <f>I45+TIME(0,H45,0)</f>
        <v>0.5770833333333332</v>
      </c>
    </row>
    <row r="47" spans="3:9" s="194" customFormat="1" ht="16.5" customHeight="1" outlineLevel="1">
      <c r="C47" s="372" t="s">
        <v>340</v>
      </c>
      <c r="D47" s="362" t="s">
        <v>43</v>
      </c>
      <c r="E47" s="402" t="s">
        <v>341</v>
      </c>
      <c r="F47" s="364" t="s">
        <v>36</v>
      </c>
      <c r="G47" s="362" t="s">
        <v>51</v>
      </c>
      <c r="H47" s="365">
        <v>4</v>
      </c>
      <c r="I47" s="366">
        <f>I46+TIME(0,H46,0)</f>
        <v>0.5798611111111109</v>
      </c>
    </row>
    <row r="48" spans="3:9" s="195" customFormat="1" ht="16.5" customHeight="1" outlineLevel="1">
      <c r="C48" s="383" t="s">
        <v>342</v>
      </c>
      <c r="D48" s="374" t="s">
        <v>43</v>
      </c>
      <c r="E48" s="403" t="s">
        <v>254</v>
      </c>
      <c r="F48" s="374" t="s">
        <v>36</v>
      </c>
      <c r="G48" s="384" t="s">
        <v>245</v>
      </c>
      <c r="H48" s="375">
        <v>4</v>
      </c>
      <c r="I48" s="371">
        <f>I47+TIME(0,H47,0)</f>
        <v>0.5826388888888887</v>
      </c>
    </row>
    <row r="49" spans="3:9" s="194" customFormat="1" ht="16.5" customHeight="1" outlineLevel="1">
      <c r="C49" s="372">
        <v>8</v>
      </c>
      <c r="D49" s="362"/>
      <c r="E49" s="391" t="s">
        <v>343</v>
      </c>
      <c r="F49" s="364"/>
      <c r="G49" s="364"/>
      <c r="H49" s="365"/>
      <c r="I49" s="366"/>
    </row>
    <row r="50" spans="3:9" s="193" customFormat="1" ht="16.5" customHeight="1" outlineLevel="1">
      <c r="C50" s="367">
        <v>8.1</v>
      </c>
      <c r="D50" s="368" t="s">
        <v>43</v>
      </c>
      <c r="E50" s="434" t="s">
        <v>123</v>
      </c>
      <c r="F50" s="369" t="s">
        <v>36</v>
      </c>
      <c r="G50" s="369" t="s">
        <v>352</v>
      </c>
      <c r="H50" s="370">
        <v>4</v>
      </c>
      <c r="I50" s="371">
        <f>I48+TIME(0,H48,0)</f>
        <v>0.5854166666666665</v>
      </c>
    </row>
    <row r="51" spans="3:9" s="194" customFormat="1" ht="16.5" customHeight="1" outlineLevel="1">
      <c r="C51" s="372" t="s">
        <v>344</v>
      </c>
      <c r="D51" s="362" t="s">
        <v>43</v>
      </c>
      <c r="E51" s="400" t="s">
        <v>345</v>
      </c>
      <c r="F51" s="364" t="s">
        <v>36</v>
      </c>
      <c r="G51" s="364" t="s">
        <v>353</v>
      </c>
      <c r="H51" s="365"/>
      <c r="I51" s="366"/>
    </row>
    <row r="52" spans="3:9" s="197" customFormat="1" ht="16.5" customHeight="1" outlineLevel="1">
      <c r="C52" s="386" t="s">
        <v>354</v>
      </c>
      <c r="D52" s="387" t="s">
        <v>43</v>
      </c>
      <c r="E52" s="399" t="s">
        <v>357</v>
      </c>
      <c r="F52" s="388" t="s">
        <v>36</v>
      </c>
      <c r="G52" s="388" t="s">
        <v>356</v>
      </c>
      <c r="H52" s="389"/>
      <c r="I52" s="392"/>
    </row>
    <row r="53" spans="3:9" s="194" customFormat="1" ht="16.5" customHeight="1" outlineLevel="1">
      <c r="C53" s="372" t="s">
        <v>355</v>
      </c>
      <c r="D53" s="362" t="s">
        <v>43</v>
      </c>
      <c r="E53" s="400" t="s">
        <v>358</v>
      </c>
      <c r="F53" s="364" t="s">
        <v>36</v>
      </c>
      <c r="G53" s="364" t="s">
        <v>359</v>
      </c>
      <c r="H53" s="365"/>
      <c r="I53" s="366"/>
    </row>
    <row r="54" spans="3:9" s="193" customFormat="1" ht="16.5" customHeight="1" outlineLevel="1">
      <c r="C54" s="367">
        <v>9</v>
      </c>
      <c r="D54" s="368" t="s">
        <v>43</v>
      </c>
      <c r="E54" s="435" t="s">
        <v>346</v>
      </c>
      <c r="F54" s="369" t="s">
        <v>36</v>
      </c>
      <c r="G54" s="369" t="s">
        <v>181</v>
      </c>
      <c r="H54" s="370">
        <v>4</v>
      </c>
      <c r="I54" s="371">
        <f>I50+TIME(0,H50,0)</f>
        <v>0.5881944444444442</v>
      </c>
    </row>
    <row r="55" spans="3:9" s="194" customFormat="1" ht="16.5" customHeight="1" outlineLevel="1">
      <c r="C55" s="372">
        <v>10</v>
      </c>
      <c r="D55" s="362" t="s">
        <v>43</v>
      </c>
      <c r="E55" s="404" t="s">
        <v>347</v>
      </c>
      <c r="F55" s="364" t="s">
        <v>36</v>
      </c>
      <c r="G55" s="362" t="s">
        <v>124</v>
      </c>
      <c r="H55" s="365">
        <v>4</v>
      </c>
      <c r="I55" s="366">
        <f>I54+TIME(0,H54,0)</f>
        <v>0.590972222222222</v>
      </c>
    </row>
    <row r="56" spans="3:9" s="193" customFormat="1" ht="16.5" customHeight="1" outlineLevel="1">
      <c r="C56" s="367"/>
      <c r="D56" s="368"/>
      <c r="E56" s="436"/>
      <c r="F56" s="369"/>
      <c r="G56" s="368"/>
      <c r="H56" s="370"/>
      <c r="I56" s="371"/>
    </row>
    <row r="57" spans="3:9" s="194" customFormat="1" ht="16.5" customHeight="1" outlineLevel="1">
      <c r="C57" s="406">
        <v>11</v>
      </c>
      <c r="D57" s="362" t="s">
        <v>41</v>
      </c>
      <c r="E57" s="407" t="s">
        <v>348</v>
      </c>
      <c r="F57" s="364"/>
      <c r="G57" s="408"/>
      <c r="H57" s="365">
        <v>0</v>
      </c>
      <c r="I57" s="366">
        <f>I55+TIME(0,H55,0)</f>
        <v>0.5937499999999998</v>
      </c>
    </row>
    <row r="58" spans="3:9" s="195" customFormat="1" ht="16.5" customHeight="1" outlineLevel="1">
      <c r="C58" s="666"/>
      <c r="D58" s="374"/>
      <c r="F58" s="374"/>
      <c r="G58" s="384"/>
      <c r="H58" s="375"/>
      <c r="I58" s="670"/>
    </row>
    <row r="59" spans="3:9" s="196" customFormat="1" ht="16.5" customHeight="1" outlineLevel="1">
      <c r="C59" s="380"/>
      <c r="D59" s="363"/>
      <c r="E59" s="409" t="s">
        <v>52</v>
      </c>
      <c r="H59" s="410">
        <v>15</v>
      </c>
      <c r="I59" s="366">
        <f>I57+TIME(0,H57,0)</f>
        <v>0.5937499999999998</v>
      </c>
    </row>
    <row r="60" spans="3:9" s="195" customFormat="1" ht="16.5" customHeight="1" outlineLevel="1">
      <c r="C60" s="383"/>
      <c r="D60" s="374"/>
      <c r="E60" s="373"/>
      <c r="H60" s="411"/>
      <c r="I60" s="371"/>
    </row>
    <row r="61" spans="3:9" s="196" customFormat="1" ht="16.5" customHeight="1" outlineLevel="1">
      <c r="C61" s="380"/>
      <c r="D61" s="363"/>
      <c r="E61" s="409" t="s">
        <v>349</v>
      </c>
      <c r="H61" s="410"/>
      <c r="I61" s="366">
        <f>I59+TIME(0,H59,0)</f>
        <v>0.6041666666666664</v>
      </c>
    </row>
    <row r="62" spans="1:9" s="673" customFormat="1" ht="16.5" customHeight="1" outlineLevel="1">
      <c r="A62" s="671"/>
      <c r="B62" s="672"/>
      <c r="C62" s="672"/>
      <c r="D62" s="672"/>
      <c r="E62" s="672"/>
      <c r="F62" s="672"/>
      <c r="G62" s="672"/>
      <c r="H62" s="672"/>
      <c r="I62" s="672"/>
    </row>
    <row r="63" spans="3:9" s="196" customFormat="1" ht="16.5" customHeight="1">
      <c r="C63" s="380"/>
      <c r="D63" s="363"/>
      <c r="E63" s="409"/>
      <c r="H63" s="410"/>
      <c r="I63" s="366"/>
    </row>
    <row r="64" spans="3:9" s="195" customFormat="1" ht="16.5" customHeight="1">
      <c r="C64" s="383"/>
      <c r="D64" s="374"/>
      <c r="E64" s="373" t="s">
        <v>360</v>
      </c>
      <c r="H64" s="411"/>
      <c r="I64" s="371">
        <f>I61</f>
        <v>0.6041666666666664</v>
      </c>
    </row>
    <row r="65" spans="3:9" s="196" customFormat="1" ht="16.5" customHeight="1">
      <c r="C65" s="372"/>
      <c r="D65" s="362"/>
      <c r="E65" s="404"/>
      <c r="F65" s="364"/>
      <c r="G65" s="362"/>
      <c r="H65" s="365"/>
      <c r="I65" s="366"/>
    </row>
    <row r="66" spans="3:9" s="197" customFormat="1" ht="16.5" customHeight="1">
      <c r="C66" s="394">
        <v>1</v>
      </c>
      <c r="D66" s="405" t="s">
        <v>41</v>
      </c>
      <c r="E66" s="396" t="s">
        <v>197</v>
      </c>
      <c r="F66" s="396" t="s">
        <v>36</v>
      </c>
      <c r="G66" s="388" t="s">
        <v>51</v>
      </c>
      <c r="H66" s="397">
        <v>2</v>
      </c>
      <c r="I66" s="371">
        <f>I64+TIME(0,H64,0)</f>
        <v>0.6041666666666664</v>
      </c>
    </row>
    <row r="67" spans="3:9" s="194" customFormat="1" ht="16.5" customHeight="1">
      <c r="C67" s="380">
        <v>2</v>
      </c>
      <c r="D67" s="409" t="s">
        <v>41</v>
      </c>
      <c r="E67" s="381" t="s">
        <v>397</v>
      </c>
      <c r="F67" s="363" t="s">
        <v>36</v>
      </c>
      <c r="G67" s="364" t="s">
        <v>51</v>
      </c>
      <c r="H67" s="377">
        <v>2</v>
      </c>
      <c r="I67" s="366">
        <f>I66+TIME(0,H66,0)</f>
        <v>0.6055555555555553</v>
      </c>
    </row>
    <row r="68" spans="3:9" s="198" customFormat="1" ht="16.5" customHeight="1">
      <c r="C68" s="386">
        <v>2.1</v>
      </c>
      <c r="D68" s="387" t="s">
        <v>42</v>
      </c>
      <c r="E68" s="614" t="s">
        <v>246</v>
      </c>
      <c r="F68" s="388" t="s">
        <v>36</v>
      </c>
      <c r="G68" s="388" t="s">
        <v>51</v>
      </c>
      <c r="H68" s="397">
        <v>1</v>
      </c>
      <c r="I68" s="371">
        <f aca="true" t="shared" si="1" ref="I68:I83">I67+TIME(0,H67,0)</f>
        <v>0.6069444444444442</v>
      </c>
    </row>
    <row r="69" spans="3:9" s="196" customFormat="1" ht="16.5" customHeight="1">
      <c r="C69" s="382">
        <v>3</v>
      </c>
      <c r="D69" s="363"/>
      <c r="E69" s="409" t="s">
        <v>58</v>
      </c>
      <c r="F69" s="363" t="s">
        <v>36</v>
      </c>
      <c r="G69" s="364" t="s">
        <v>51</v>
      </c>
      <c r="H69" s="377">
        <v>20</v>
      </c>
      <c r="I69" s="366">
        <f t="shared" si="1"/>
        <v>0.6076388888888886</v>
      </c>
    </row>
    <row r="70" spans="3:9" s="198" customFormat="1" ht="16.5" customHeight="1">
      <c r="C70" s="401">
        <v>3.1</v>
      </c>
      <c r="D70" s="396" t="s">
        <v>41</v>
      </c>
      <c r="E70" s="678" t="s">
        <v>363</v>
      </c>
      <c r="F70" s="396" t="s">
        <v>36</v>
      </c>
      <c r="G70" s="388" t="s">
        <v>51</v>
      </c>
      <c r="H70" s="615"/>
      <c r="I70" s="371">
        <f t="shared" si="1"/>
        <v>0.6215277777777775</v>
      </c>
    </row>
    <row r="71" spans="3:9" s="196" customFormat="1" ht="16.5" customHeight="1">
      <c r="C71" s="380">
        <v>3.2</v>
      </c>
      <c r="D71" s="363" t="s">
        <v>43</v>
      </c>
      <c r="E71" s="679" t="s">
        <v>271</v>
      </c>
      <c r="F71" s="363" t="s">
        <v>36</v>
      </c>
      <c r="G71" s="364" t="s">
        <v>18</v>
      </c>
      <c r="H71" s="626"/>
      <c r="I71" s="366"/>
    </row>
    <row r="72" spans="3:9" s="198" customFormat="1" ht="16.5" customHeight="1">
      <c r="C72" s="401">
        <v>3.3</v>
      </c>
      <c r="D72" s="396" t="s">
        <v>43</v>
      </c>
      <c r="E72" s="678" t="s">
        <v>361</v>
      </c>
      <c r="F72" s="396" t="s">
        <v>36</v>
      </c>
      <c r="G72" s="388" t="s">
        <v>362</v>
      </c>
      <c r="H72" s="615"/>
      <c r="I72" s="371"/>
    </row>
    <row r="73" spans="3:9" s="196" customFormat="1" ht="16.5" customHeight="1">
      <c r="C73" s="380"/>
      <c r="D73" s="363"/>
      <c r="E73" s="679"/>
      <c r="F73" s="363"/>
      <c r="G73" s="364"/>
      <c r="H73" s="626"/>
      <c r="I73" s="366"/>
    </row>
    <row r="74" spans="3:9" s="198" customFormat="1" ht="16.5" customHeight="1">
      <c r="C74" s="401"/>
      <c r="D74" s="396"/>
      <c r="E74" s="678"/>
      <c r="F74" s="396"/>
      <c r="G74" s="388"/>
      <c r="H74" s="615"/>
      <c r="I74" s="371"/>
    </row>
    <row r="75" spans="3:9" s="196" customFormat="1" ht="16.5" customHeight="1">
      <c r="C75" s="406">
        <v>4</v>
      </c>
      <c r="D75" s="680"/>
      <c r="E75" s="364" t="s">
        <v>57</v>
      </c>
      <c r="F75" s="363" t="s">
        <v>36</v>
      </c>
      <c r="G75" s="381" t="s">
        <v>51</v>
      </c>
      <c r="H75" s="616">
        <v>20</v>
      </c>
      <c r="I75" s="366">
        <f>I70+TIME(0,H70,0)</f>
        <v>0.6215277777777775</v>
      </c>
    </row>
    <row r="76" spans="3:9" s="198" customFormat="1" ht="16.5" customHeight="1">
      <c r="C76" s="681">
        <v>4.1</v>
      </c>
      <c r="D76" s="682" t="s">
        <v>42</v>
      </c>
      <c r="E76" s="683" t="s">
        <v>11</v>
      </c>
      <c r="F76" s="396" t="s">
        <v>36</v>
      </c>
      <c r="G76" s="395" t="s">
        <v>51</v>
      </c>
      <c r="H76" s="620"/>
      <c r="I76" s="371">
        <f t="shared" si="1"/>
        <v>0.6354166666666663</v>
      </c>
    </row>
    <row r="77" spans="3:9" s="196" customFormat="1" ht="16.5" customHeight="1">
      <c r="C77" s="674"/>
      <c r="D77" s="675"/>
      <c r="E77" s="676"/>
      <c r="F77" s="363"/>
      <c r="G77" s="381"/>
      <c r="H77" s="677"/>
      <c r="I77" s="366"/>
    </row>
    <row r="78" spans="3:9" s="198" customFormat="1" ht="16.5" customHeight="1">
      <c r="C78" s="617"/>
      <c r="D78" s="618"/>
      <c r="E78" s="619"/>
      <c r="F78" s="396"/>
      <c r="G78" s="395"/>
      <c r="H78" s="620"/>
      <c r="I78" s="371"/>
    </row>
    <row r="79" spans="3:9" s="194" customFormat="1" ht="16.5" customHeight="1">
      <c r="C79" s="406">
        <v>5</v>
      </c>
      <c r="D79" s="362" t="s">
        <v>41</v>
      </c>
      <c r="E79" s="407" t="s">
        <v>261</v>
      </c>
      <c r="F79" s="364"/>
      <c r="G79" s="408"/>
      <c r="H79" s="365">
        <v>0</v>
      </c>
      <c r="I79" s="366">
        <f>I76+TIME(0,H76,0)</f>
        <v>0.6354166666666663</v>
      </c>
    </row>
    <row r="80" spans="3:9" s="621" customFormat="1" ht="16.5" customHeight="1">
      <c r="C80" s="394"/>
      <c r="D80" s="396"/>
      <c r="E80" s="198"/>
      <c r="F80" s="396"/>
      <c r="G80" s="395"/>
      <c r="H80" s="397"/>
      <c r="I80" s="371">
        <f t="shared" si="1"/>
        <v>0.6354166666666663</v>
      </c>
    </row>
    <row r="81" spans="3:9" s="194" customFormat="1" ht="16.5" customHeight="1">
      <c r="C81" s="380"/>
      <c r="D81" s="363"/>
      <c r="E81" s="409" t="s">
        <v>52</v>
      </c>
      <c r="F81" s="196"/>
      <c r="G81" s="196"/>
      <c r="H81" s="410">
        <v>15</v>
      </c>
      <c r="I81" s="366">
        <f t="shared" si="1"/>
        <v>0.6354166666666663</v>
      </c>
    </row>
    <row r="82" spans="3:9" s="198" customFormat="1" ht="16.5" customHeight="1">
      <c r="C82" s="401"/>
      <c r="D82" s="396"/>
      <c r="E82" s="405"/>
      <c r="H82" s="613"/>
      <c r="I82" s="371">
        <f t="shared" si="1"/>
        <v>0.6458333333333329</v>
      </c>
    </row>
    <row r="83" spans="3:9" s="194" customFormat="1" ht="16.5" customHeight="1">
      <c r="C83" s="380"/>
      <c r="D83" s="363"/>
      <c r="E83" s="409" t="s">
        <v>10</v>
      </c>
      <c r="F83" s="196"/>
      <c r="G83" s="196"/>
      <c r="H83" s="410"/>
      <c r="I83" s="366">
        <f t="shared" si="1"/>
        <v>0.6458333333333329</v>
      </c>
    </row>
    <row r="84" spans="1:7" s="9" customFormat="1" ht="12.75">
      <c r="A84" s="7"/>
      <c r="B84" s="622"/>
      <c r="D84" s="2"/>
      <c r="E84" s="5"/>
      <c r="F84" s="3"/>
      <c r="G84" s="4"/>
    </row>
    <row r="85" spans="1:7" s="9" customFormat="1" ht="12.75">
      <c r="A85" s="7"/>
      <c r="B85" s="622"/>
      <c r="D85" s="2"/>
      <c r="E85" s="5"/>
      <c r="F85" s="3"/>
      <c r="G85" s="4"/>
    </row>
    <row r="86" spans="1:7" s="9" customFormat="1" ht="12.75">
      <c r="A86" s="7"/>
      <c r="B86" s="622"/>
      <c r="D86" s="2"/>
      <c r="E86" s="5"/>
      <c r="F86" s="3"/>
      <c r="G86" s="4"/>
    </row>
    <row r="87" spans="1:7" s="9" customFormat="1" ht="12.75">
      <c r="A87" s="7"/>
      <c r="B87" s="622"/>
      <c r="D87" s="2"/>
      <c r="E87" s="5"/>
      <c r="F87" s="3"/>
      <c r="G87" s="4"/>
    </row>
    <row r="88" spans="1:7" s="9" customFormat="1" ht="12.75">
      <c r="A88" s="7"/>
      <c r="B88" s="622"/>
      <c r="D88" s="2"/>
      <c r="E88" s="5"/>
      <c r="F88" s="3"/>
      <c r="G88" s="4"/>
    </row>
    <row r="89" spans="1:7" s="9" customFormat="1" ht="12.75">
      <c r="A89" s="7"/>
      <c r="B89" s="622"/>
      <c r="C89" s="1"/>
      <c r="D89" s="2"/>
      <c r="E89" s="1"/>
      <c r="F89" s="3"/>
      <c r="G89" s="4"/>
    </row>
    <row r="90" spans="1:7" s="9" customFormat="1" ht="12.75">
      <c r="A90" s="7" t="s">
        <v>44</v>
      </c>
      <c r="B90" s="622" t="s">
        <v>44</v>
      </c>
      <c r="C90" s="1" t="s">
        <v>45</v>
      </c>
      <c r="D90" s="2" t="s">
        <v>44</v>
      </c>
      <c r="E90" s="1"/>
      <c r="F90" s="3" t="s">
        <v>44</v>
      </c>
      <c r="G90" s="4" t="s">
        <v>44</v>
      </c>
    </row>
    <row r="91" spans="1:6" s="9" customFormat="1" ht="12.75">
      <c r="A91" s="2"/>
      <c r="B91" s="623"/>
      <c r="C91" s="1" t="s">
        <v>46</v>
      </c>
      <c r="D91" s="1"/>
      <c r="F91" s="1"/>
    </row>
    <row r="92" spans="1:6" s="9" customFormat="1" ht="12.75">
      <c r="A92" s="2" t="s">
        <v>47</v>
      </c>
      <c r="B92" s="623"/>
      <c r="C92" s="1"/>
      <c r="D92" s="1"/>
      <c r="F92" s="1"/>
    </row>
    <row r="93" spans="1:6" s="9" customFormat="1" ht="12.75">
      <c r="A93" s="2" t="s">
        <v>48</v>
      </c>
      <c r="B93" s="623"/>
      <c r="C93" s="1"/>
      <c r="F93" s="1"/>
    </row>
    <row r="94" spans="1:6" s="9" customFormat="1" ht="12.75">
      <c r="A94" s="2" t="s">
        <v>49</v>
      </c>
      <c r="B94" s="623"/>
      <c r="C94" s="1"/>
      <c r="F94" s="1"/>
    </row>
    <row r="95" spans="1:6" s="9" customFormat="1" ht="12.75">
      <c r="A95" s="2" t="s">
        <v>50</v>
      </c>
      <c r="B95" s="623"/>
      <c r="C95" s="1"/>
      <c r="F95" s="1"/>
    </row>
    <row r="96" spans="2:9" s="9" customFormat="1" ht="12.75">
      <c r="B96" s="624"/>
      <c r="F96" s="1"/>
      <c r="I96" s="422"/>
    </row>
  </sheetData>
  <mergeCells count="11">
    <mergeCell ref="B2:C2"/>
    <mergeCell ref="D2:I2"/>
    <mergeCell ref="B3:C6"/>
    <mergeCell ref="D3:I3"/>
    <mergeCell ref="D4:I4"/>
    <mergeCell ref="D5:I5"/>
    <mergeCell ref="D6:I6"/>
    <mergeCell ref="B9:I9"/>
    <mergeCell ref="B10:I10"/>
    <mergeCell ref="H11:I11"/>
    <mergeCell ref="D18:E18"/>
  </mergeCells>
  <printOptions/>
  <pageMargins left="0.5" right="0.25" top="1.25" bottom="1.25" header="0.5" footer="0.5"/>
  <pageSetup fitToHeight="1" fitToWidth="1" horizontalDpi="300" verticalDpi="300" orientation="portrait" r:id="rId1"/>
  <headerFooter alignWithMargins="0">
    <oddHeader xml:space="preserve">&amp;LJanuary 2001&amp;R&amp;"Times New Roman,Regular"IEEE P802.15 01/0020r0 </oddHeader>
    <oddFooter>&amp;LSubmission&amp;CPage &amp;P&amp;RRobert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0"/>
  <sheetViews>
    <sheetView showGridLines="0" zoomScale="125" zoomScaleNormal="125" workbookViewId="0" topLeftCell="A10">
      <selection activeCell="C22" sqref="C22"/>
    </sheetView>
  </sheetViews>
  <sheetFormatPr defaultColWidth="9.796875" defaultRowHeight="15"/>
  <cols>
    <col min="1" max="1" width="4.19921875" style="0" customWidth="1"/>
    <col min="2" max="2" width="3.796875" style="0" customWidth="1"/>
    <col min="3" max="3" width="39.796875" style="0" customWidth="1"/>
    <col min="4" max="4" width="2.796875" style="0" customWidth="1"/>
    <col min="5" max="5" width="18.09765625" style="0" customWidth="1"/>
    <col min="6" max="6" width="3.796875" style="0" customWidth="1"/>
    <col min="7" max="7" width="8.796875" style="0" customWidth="1"/>
    <col min="8" max="8" width="3.796875" style="0" customWidth="1"/>
  </cols>
  <sheetData>
    <row r="1" spans="1:7" s="9" customFormat="1" ht="20.25">
      <c r="A1" s="625" t="s">
        <v>277</v>
      </c>
      <c r="B1" s="1"/>
      <c r="D1" s="1"/>
      <c r="E1" s="1"/>
      <c r="F1" s="1"/>
      <c r="G1" s="1"/>
    </row>
    <row r="2" spans="1:7" s="9" customFormat="1" ht="20.25">
      <c r="A2" s="200" t="s">
        <v>278</v>
      </c>
      <c r="B2" s="1"/>
      <c r="D2" s="1"/>
      <c r="E2" s="1"/>
      <c r="F2" s="1"/>
      <c r="G2" s="1"/>
    </row>
    <row r="3" spans="1:7" s="9" customFormat="1" ht="20.25">
      <c r="A3" s="200" t="s">
        <v>290</v>
      </c>
      <c r="B3" s="1"/>
      <c r="D3" s="1"/>
      <c r="E3" s="1"/>
      <c r="F3" s="1"/>
      <c r="G3" s="1"/>
    </row>
    <row r="4" spans="1:7" s="9" customFormat="1" ht="12.75">
      <c r="A4" s="1"/>
      <c r="B4" s="1"/>
      <c r="D4" s="1"/>
      <c r="E4" s="1"/>
      <c r="F4" s="1"/>
      <c r="G4" s="1"/>
    </row>
    <row r="5" spans="1:9" s="9" customFormat="1" ht="18.75">
      <c r="A5" s="173"/>
      <c r="C5" s="11" t="s">
        <v>293</v>
      </c>
      <c r="D5" s="1"/>
      <c r="E5" s="1"/>
      <c r="F5" s="1"/>
      <c r="G5" s="1"/>
      <c r="I5" s="30"/>
    </row>
    <row r="6" spans="1:9" s="9" customFormat="1" ht="18.75">
      <c r="A6" s="1"/>
      <c r="B6" s="1"/>
      <c r="C6" s="35" t="s">
        <v>294</v>
      </c>
      <c r="F6" s="1"/>
      <c r="G6" s="1"/>
      <c r="I6" s="172"/>
    </row>
    <row r="7" spans="1:9" s="9" customFormat="1" ht="18.75">
      <c r="A7" s="1"/>
      <c r="B7" s="1"/>
      <c r="C7" s="35"/>
      <c r="F7" s="1"/>
      <c r="G7" s="1"/>
      <c r="I7" s="172"/>
    </row>
    <row r="8" spans="1:7" ht="15">
      <c r="A8" s="6" t="s">
        <v>34</v>
      </c>
      <c r="B8" s="1" t="s">
        <v>55</v>
      </c>
      <c r="C8" s="14" t="s">
        <v>35</v>
      </c>
      <c r="D8" s="2"/>
      <c r="E8" s="2" t="s">
        <v>51</v>
      </c>
      <c r="F8" s="3">
        <v>1</v>
      </c>
      <c r="G8" s="4">
        <f>TIME(10,30,0)</f>
        <v>0.4375</v>
      </c>
    </row>
    <row r="9" spans="1:7" ht="15">
      <c r="A9" s="2">
        <v>1.1</v>
      </c>
      <c r="B9" s="1" t="s">
        <v>55</v>
      </c>
      <c r="C9" s="15" t="s">
        <v>60</v>
      </c>
      <c r="D9" s="2"/>
      <c r="E9" s="2" t="s">
        <v>65</v>
      </c>
      <c r="F9" s="3">
        <v>2</v>
      </c>
      <c r="G9" s="4">
        <f>G8+TIME(0,F8,0)</f>
        <v>0.43819444444444444</v>
      </c>
    </row>
    <row r="10" spans="1:7" ht="12.75" customHeight="1">
      <c r="A10" s="2"/>
      <c r="B10" s="1"/>
      <c r="C10" s="424"/>
      <c r="D10" s="2"/>
      <c r="E10" s="2"/>
      <c r="F10" s="3"/>
      <c r="G10" s="4"/>
    </row>
    <row r="11" spans="1:7" ht="12.75" customHeight="1">
      <c r="A11" s="2"/>
      <c r="B11" s="1"/>
      <c r="C11" s="424"/>
      <c r="D11" s="2"/>
      <c r="E11" s="2"/>
      <c r="F11" s="3"/>
      <c r="G11" s="4"/>
    </row>
    <row r="12" spans="1:7" ht="10.5" customHeight="1">
      <c r="A12" s="2"/>
      <c r="B12" s="1"/>
      <c r="C12" s="424"/>
      <c r="D12" s="2"/>
      <c r="E12" s="2"/>
      <c r="F12" s="3"/>
      <c r="G12" s="4"/>
    </row>
    <row r="13" spans="1:7" ht="15">
      <c r="A13" s="2"/>
      <c r="B13" s="1"/>
      <c r="C13" s="424"/>
      <c r="D13" s="2"/>
      <c r="E13" s="2"/>
      <c r="F13" s="3"/>
      <c r="G13" s="4"/>
    </row>
    <row r="14" spans="1:7" ht="15">
      <c r="A14" s="2">
        <v>1.2</v>
      </c>
      <c r="B14" s="1" t="s">
        <v>55</v>
      </c>
      <c r="C14" s="10" t="s">
        <v>100</v>
      </c>
      <c r="D14" s="2"/>
      <c r="E14" s="2" t="s">
        <v>51</v>
      </c>
      <c r="F14" s="3">
        <v>2</v>
      </c>
      <c r="G14" s="4">
        <f>G9+TIME(0,F9,0)</f>
        <v>0.4395833333333333</v>
      </c>
    </row>
    <row r="15" spans="1:7" ht="15">
      <c r="A15" s="2">
        <v>2</v>
      </c>
      <c r="B15" s="1"/>
      <c r="C15" s="10" t="s">
        <v>207</v>
      </c>
      <c r="D15" s="2"/>
      <c r="E15" s="2" t="s">
        <v>51</v>
      </c>
      <c r="F15" s="3">
        <v>5</v>
      </c>
      <c r="G15" s="4">
        <f>G14+TIME(0,F14,0)</f>
        <v>0.4409722222222222</v>
      </c>
    </row>
    <row r="16" spans="1:7" ht="15">
      <c r="A16" s="2"/>
      <c r="B16" s="1"/>
      <c r="C16" s="17"/>
      <c r="D16" s="2"/>
      <c r="E16" s="2"/>
      <c r="F16" s="3"/>
      <c r="G16" s="4"/>
    </row>
    <row r="17" spans="1:7" ht="15">
      <c r="A17" s="7" t="s">
        <v>39</v>
      </c>
      <c r="B17" s="2" t="s">
        <v>41</v>
      </c>
      <c r="C17" s="5" t="s">
        <v>101</v>
      </c>
      <c r="D17" s="2" t="s">
        <v>36</v>
      </c>
      <c r="E17" s="5" t="s">
        <v>51</v>
      </c>
      <c r="F17" s="3">
        <v>20</v>
      </c>
      <c r="G17" s="4">
        <f>G15+TIME(0,F15,0)</f>
        <v>0.4444444444444444</v>
      </c>
    </row>
    <row r="18" spans="1:7" ht="15">
      <c r="A18" s="8"/>
      <c r="B18" s="2"/>
      <c r="C18" s="423"/>
      <c r="D18" s="2"/>
      <c r="E18" s="5"/>
      <c r="F18" s="3"/>
      <c r="G18" s="4">
        <f>G17+TIME(0,F17,0)</f>
        <v>0.4583333333333333</v>
      </c>
    </row>
    <row r="19" spans="1:7" ht="15">
      <c r="A19" s="8"/>
      <c r="B19" s="2"/>
      <c r="C19" s="423"/>
      <c r="D19" s="2"/>
      <c r="E19" s="5"/>
      <c r="F19" s="3"/>
      <c r="G19" s="4">
        <f>G18+TIME(0,F18,0)</f>
        <v>0.4583333333333333</v>
      </c>
    </row>
    <row r="20" spans="1:7" ht="15">
      <c r="A20" s="7" t="s">
        <v>247</v>
      </c>
      <c r="B20" s="2" t="s">
        <v>43</v>
      </c>
      <c r="C20" s="5" t="s">
        <v>12</v>
      </c>
      <c r="D20" s="6" t="s">
        <v>59</v>
      </c>
      <c r="E20" s="5" t="s">
        <v>64</v>
      </c>
      <c r="F20" s="3">
        <v>12</v>
      </c>
      <c r="G20" s="4">
        <f>G19+TIME(0,F19,0)</f>
        <v>0.4583333333333333</v>
      </c>
    </row>
    <row r="21" spans="1:7" ht="15">
      <c r="A21" s="7" t="s">
        <v>248</v>
      </c>
      <c r="B21" s="2" t="s">
        <v>43</v>
      </c>
      <c r="C21" s="5" t="s">
        <v>32</v>
      </c>
      <c r="D21" s="6" t="s">
        <v>59</v>
      </c>
      <c r="E21" s="5" t="s">
        <v>97</v>
      </c>
      <c r="F21" s="3">
        <v>12</v>
      </c>
      <c r="G21" s="4">
        <f>G20+TIME(0,F20,0)</f>
        <v>0.4666666666666667</v>
      </c>
    </row>
    <row r="22" spans="1:7" ht="15">
      <c r="A22" s="7"/>
      <c r="B22" s="2"/>
      <c r="C22" s="631"/>
      <c r="D22" s="6"/>
      <c r="E22" s="5"/>
      <c r="F22" s="3"/>
      <c r="G22" s="4"/>
    </row>
    <row r="23" spans="1:7" ht="15">
      <c r="A23" s="7"/>
      <c r="B23" s="2"/>
      <c r="C23" s="631"/>
      <c r="D23" s="6"/>
      <c r="E23" s="5"/>
      <c r="F23" s="3"/>
      <c r="G23" s="4"/>
    </row>
    <row r="24" spans="1:7" ht="15">
      <c r="A24" s="7" t="s">
        <v>186</v>
      </c>
      <c r="B24" s="2" t="s">
        <v>43</v>
      </c>
      <c r="C24" s="5" t="s">
        <v>33</v>
      </c>
      <c r="D24" s="6" t="s">
        <v>59</v>
      </c>
      <c r="E24" s="5" t="s">
        <v>274</v>
      </c>
      <c r="F24" s="3">
        <v>12</v>
      </c>
      <c r="G24" s="4">
        <f>G21+TIME(0,F21,0)</f>
        <v>0.47500000000000003</v>
      </c>
    </row>
    <row r="25" spans="1:7" ht="15">
      <c r="A25" s="7" t="s">
        <v>14</v>
      </c>
      <c r="B25" s="2" t="s">
        <v>43</v>
      </c>
      <c r="C25" s="5" t="s">
        <v>13</v>
      </c>
      <c r="D25" s="6" t="s">
        <v>59</v>
      </c>
      <c r="E25" s="5" t="s">
        <v>245</v>
      </c>
      <c r="F25" s="3">
        <v>12</v>
      </c>
      <c r="G25" s="4">
        <f>G24+TIME(0,F24,0)</f>
        <v>0.4833333333333334</v>
      </c>
    </row>
    <row r="26" spans="1:7" ht="15">
      <c r="A26" s="7"/>
      <c r="B26" s="2" t="s">
        <v>41</v>
      </c>
      <c r="C26" s="5" t="s">
        <v>387</v>
      </c>
      <c r="D26" s="6"/>
      <c r="E26" s="5"/>
      <c r="F26" s="3"/>
      <c r="G26" s="4"/>
    </row>
    <row r="27" spans="1:7" ht="15">
      <c r="A27" s="7" t="s">
        <v>15</v>
      </c>
      <c r="B27" s="2" t="s">
        <v>43</v>
      </c>
      <c r="C27" s="5" t="s">
        <v>273</v>
      </c>
      <c r="D27" s="6" t="s">
        <v>59</v>
      </c>
      <c r="E27" s="5" t="s">
        <v>181</v>
      </c>
      <c r="F27" s="3">
        <v>12</v>
      </c>
      <c r="G27" s="4">
        <f>G25+TIME(0,F25,0)</f>
        <v>0.49166666666666675</v>
      </c>
    </row>
    <row r="28" spans="1:7" ht="15">
      <c r="A28" s="7" t="s">
        <v>386</v>
      </c>
      <c r="B28" s="2" t="s">
        <v>43</v>
      </c>
      <c r="C28" s="5" t="s">
        <v>384</v>
      </c>
      <c r="D28" s="6" t="s">
        <v>59</v>
      </c>
      <c r="E28" s="5" t="s">
        <v>385</v>
      </c>
      <c r="F28" s="3"/>
      <c r="G28" s="4"/>
    </row>
    <row r="29" spans="1:7" ht="15">
      <c r="A29" s="7" t="s">
        <v>54</v>
      </c>
      <c r="B29" s="2" t="s">
        <v>41</v>
      </c>
      <c r="C29" s="5" t="s">
        <v>208</v>
      </c>
      <c r="D29" s="2" t="s">
        <v>36</v>
      </c>
      <c r="E29" s="5" t="s">
        <v>51</v>
      </c>
      <c r="F29" s="3">
        <v>60</v>
      </c>
      <c r="G29" s="4">
        <f>G27+TIME(0,F27,0)</f>
        <v>0.5000000000000001</v>
      </c>
    </row>
    <row r="30" spans="1:7" ht="15">
      <c r="A30" s="7"/>
      <c r="B30" s="2"/>
      <c r="C30" s="5"/>
      <c r="D30" s="2"/>
      <c r="E30" s="5"/>
      <c r="F30" s="3"/>
      <c r="G30" s="1126">
        <f>G29+TIME(0,F29,0)</f>
        <v>0.5416666666666667</v>
      </c>
    </row>
    <row r="31" spans="1:7" ht="15">
      <c r="A31" s="7"/>
      <c r="B31" s="18"/>
      <c r="C31" s="20" t="s">
        <v>388</v>
      </c>
      <c r="D31" s="18"/>
      <c r="E31" s="18"/>
      <c r="F31" s="3"/>
      <c r="G31" s="4">
        <f>G30+TIME(0,F30,0)</f>
        <v>0.5416666666666667</v>
      </c>
    </row>
    <row r="32" spans="1:7" ht="15">
      <c r="A32" s="7"/>
      <c r="B32" s="18"/>
      <c r="C32" s="20"/>
      <c r="D32" s="18"/>
      <c r="E32" s="18"/>
      <c r="F32" s="3"/>
      <c r="G32" s="4"/>
    </row>
    <row r="33" spans="1:7" ht="15">
      <c r="A33" s="7" t="s">
        <v>44</v>
      </c>
      <c r="B33" s="2" t="s">
        <v>44</v>
      </c>
      <c r="C33" s="1" t="s">
        <v>45</v>
      </c>
      <c r="D33" s="2" t="s">
        <v>44</v>
      </c>
      <c r="E33" s="1"/>
      <c r="F33" s="3" t="s">
        <v>44</v>
      </c>
      <c r="G33" s="4" t="s">
        <v>44</v>
      </c>
    </row>
    <row r="34" spans="1:4" ht="15">
      <c r="A34" s="2"/>
      <c r="B34" s="1"/>
      <c r="C34" s="1" t="s">
        <v>46</v>
      </c>
      <c r="D34" s="1"/>
    </row>
    <row r="35" spans="1:4" ht="15">
      <c r="A35" s="2" t="s">
        <v>47</v>
      </c>
      <c r="B35" s="1"/>
      <c r="C35" s="1"/>
      <c r="D35" s="1"/>
    </row>
    <row r="36" spans="1:3" ht="15">
      <c r="A36" s="2" t="s">
        <v>48</v>
      </c>
      <c r="B36" s="1"/>
      <c r="C36" s="1"/>
    </row>
    <row r="37" spans="1:3" ht="15">
      <c r="A37" s="2" t="s">
        <v>49</v>
      </c>
      <c r="B37" s="1"/>
      <c r="C37" s="1"/>
    </row>
    <row r="38" spans="1:3" ht="15">
      <c r="A38" s="2" t="s">
        <v>50</v>
      </c>
      <c r="B38" s="1"/>
      <c r="C38" s="1"/>
    </row>
    <row r="40" ht="15">
      <c r="C40" t="s">
        <v>44</v>
      </c>
    </row>
  </sheetData>
  <printOptions/>
  <pageMargins left="0.5" right="0.25" top="1.25" bottom="1.25" header="0.5" footer="0.5"/>
  <pageSetup fitToHeight="1" fitToWidth="1" horizontalDpi="300" verticalDpi="300" orientation="portrait" scale="95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61"/>
  <sheetViews>
    <sheetView showGridLines="0" zoomScale="125" zoomScaleNormal="125" workbookViewId="0" topLeftCell="A21">
      <selection activeCell="C20" sqref="C20"/>
    </sheetView>
  </sheetViews>
  <sheetFormatPr defaultColWidth="9.796875" defaultRowHeight="15"/>
  <cols>
    <col min="1" max="1" width="6.09765625" style="0" customWidth="1"/>
    <col min="2" max="2" width="3.796875" style="0" customWidth="1"/>
    <col min="3" max="3" width="47.59765625" style="0" customWidth="1"/>
    <col min="4" max="4" width="2.796875" style="0" customWidth="1"/>
    <col min="5" max="5" width="12.09765625" style="0" customWidth="1"/>
    <col min="6" max="6" width="3.796875" style="0" customWidth="1"/>
    <col min="7" max="7" width="8.796875" style="0" customWidth="1"/>
    <col min="8" max="8" width="3.796875" style="0" customWidth="1"/>
  </cols>
  <sheetData>
    <row r="1" spans="1:7" s="9" customFormat="1" ht="20.25">
      <c r="A1" s="625" t="s">
        <v>277</v>
      </c>
      <c r="B1" s="1"/>
      <c r="D1" s="1"/>
      <c r="E1" s="1"/>
      <c r="F1" s="1"/>
      <c r="G1" s="1"/>
    </row>
    <row r="2" spans="1:7" s="9" customFormat="1" ht="20.25">
      <c r="A2" s="200" t="s">
        <v>278</v>
      </c>
      <c r="B2" s="1"/>
      <c r="D2" s="1"/>
      <c r="E2" s="1"/>
      <c r="F2" s="1"/>
      <c r="G2" s="1"/>
    </row>
    <row r="3" spans="1:7" s="9" customFormat="1" ht="20.25">
      <c r="A3" s="200" t="s">
        <v>290</v>
      </c>
      <c r="B3" s="1"/>
      <c r="D3" s="1"/>
      <c r="E3" s="1"/>
      <c r="F3" s="1"/>
      <c r="G3" s="1"/>
    </row>
    <row r="4" spans="1:7" s="9" customFormat="1" ht="12.75">
      <c r="A4" s="1"/>
      <c r="B4" s="1"/>
      <c r="D4" s="1"/>
      <c r="E4" s="1"/>
      <c r="F4" s="1"/>
      <c r="G4" s="1"/>
    </row>
    <row r="5" spans="1:9" s="9" customFormat="1" ht="18.75">
      <c r="A5" s="173"/>
      <c r="C5" s="11" t="s">
        <v>293</v>
      </c>
      <c r="D5" s="1"/>
      <c r="E5" s="1"/>
      <c r="F5" s="1"/>
      <c r="G5" s="1"/>
      <c r="I5" s="30"/>
    </row>
    <row r="6" spans="1:9" s="9" customFormat="1" ht="18.75">
      <c r="A6" s="1"/>
      <c r="B6" s="1"/>
      <c r="C6" s="35" t="s">
        <v>292</v>
      </c>
      <c r="F6" s="1"/>
      <c r="G6" s="1"/>
      <c r="I6" s="172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34</v>
      </c>
      <c r="B8" s="1" t="s">
        <v>55</v>
      </c>
      <c r="C8" s="2" t="s">
        <v>35</v>
      </c>
      <c r="D8" s="2" t="s">
        <v>36</v>
      </c>
      <c r="E8" s="6" t="s">
        <v>51</v>
      </c>
      <c r="F8" s="3">
        <v>1</v>
      </c>
      <c r="G8" s="4">
        <f>TIME(8,0,0)</f>
        <v>0.3333333333333333</v>
      </c>
    </row>
    <row r="9" spans="1:7" ht="15">
      <c r="A9" s="2" t="s">
        <v>37</v>
      </c>
      <c r="B9" s="1" t="s">
        <v>55</v>
      </c>
      <c r="C9" s="2" t="s">
        <v>38</v>
      </c>
      <c r="D9" s="2" t="s">
        <v>36</v>
      </c>
      <c r="E9" s="2" t="s">
        <v>51</v>
      </c>
      <c r="F9" s="3">
        <v>2</v>
      </c>
      <c r="G9" s="4">
        <f>G8+TIME(0,F8,0)</f>
        <v>0.33402777777777776</v>
      </c>
    </row>
    <row r="10" spans="1:7" ht="15">
      <c r="A10" s="2" t="s">
        <v>39</v>
      </c>
      <c r="B10" s="2" t="s">
        <v>55</v>
      </c>
      <c r="C10" s="2" t="s">
        <v>60</v>
      </c>
      <c r="D10" s="2" t="s">
        <v>36</v>
      </c>
      <c r="E10" s="2" t="s">
        <v>51</v>
      </c>
      <c r="F10" s="3">
        <v>1</v>
      </c>
      <c r="G10" s="4">
        <f aca="true" t="shared" si="0" ref="G10:G45">G9+TIME(0,F9,0)</f>
        <v>0.33541666666666664</v>
      </c>
    </row>
    <row r="11" spans="1:7" ht="15">
      <c r="A11" s="2"/>
      <c r="B11" s="2"/>
      <c r="C11" s="2"/>
      <c r="D11" s="2"/>
      <c r="E11" s="2"/>
      <c r="F11" s="3"/>
      <c r="G11" s="4">
        <f t="shared" si="0"/>
        <v>0.3361111111111111</v>
      </c>
    </row>
    <row r="12" spans="1:7" ht="15">
      <c r="A12" s="2"/>
      <c r="B12" s="2"/>
      <c r="C12" s="2"/>
      <c r="D12" s="2"/>
      <c r="E12" s="2"/>
      <c r="F12" s="3"/>
      <c r="G12" s="4">
        <f t="shared" si="0"/>
        <v>0.3361111111111111</v>
      </c>
    </row>
    <row r="13" spans="1:7" ht="15">
      <c r="A13" s="2"/>
      <c r="B13" s="2" t="s">
        <v>40</v>
      </c>
      <c r="C13" s="2"/>
      <c r="D13" s="2"/>
      <c r="E13" s="2"/>
      <c r="F13" s="3"/>
      <c r="G13" s="4">
        <f t="shared" si="0"/>
        <v>0.3361111111111111</v>
      </c>
    </row>
    <row r="14" spans="1:7" ht="15">
      <c r="A14" s="8" t="s">
        <v>53</v>
      </c>
      <c r="B14" s="2" t="s">
        <v>42</v>
      </c>
      <c r="C14" s="1" t="s">
        <v>58</v>
      </c>
      <c r="D14" s="2" t="s">
        <v>36</v>
      </c>
      <c r="E14" s="5" t="s">
        <v>51</v>
      </c>
      <c r="F14" s="3">
        <v>5</v>
      </c>
      <c r="G14" s="4">
        <f t="shared" si="0"/>
        <v>0.3361111111111111</v>
      </c>
    </row>
    <row r="15" spans="1:7" ht="15">
      <c r="A15" s="7" t="s">
        <v>29</v>
      </c>
      <c r="B15" s="2" t="s">
        <v>41</v>
      </c>
      <c r="C15" s="17" t="s">
        <v>115</v>
      </c>
      <c r="D15" s="6" t="s">
        <v>59</v>
      </c>
      <c r="E15" s="5" t="s">
        <v>274</v>
      </c>
      <c r="F15" s="3">
        <v>0</v>
      </c>
      <c r="G15" s="4">
        <f t="shared" si="0"/>
        <v>0.3395833333333333</v>
      </c>
    </row>
    <row r="16" spans="1:7" ht="15">
      <c r="A16" s="7"/>
      <c r="B16" s="2"/>
      <c r="C16" s="425"/>
      <c r="D16" s="6"/>
      <c r="E16" s="5"/>
      <c r="F16" s="3"/>
      <c r="G16" s="4">
        <f t="shared" si="0"/>
        <v>0.3395833333333333</v>
      </c>
    </row>
    <row r="17" spans="1:7" ht="15">
      <c r="A17" s="7"/>
      <c r="B17" s="2"/>
      <c r="C17" s="425"/>
      <c r="D17" s="6"/>
      <c r="E17" s="5"/>
      <c r="F17" s="3"/>
      <c r="G17" s="4">
        <f t="shared" si="0"/>
        <v>0.3395833333333333</v>
      </c>
    </row>
    <row r="18" spans="1:7" ht="15">
      <c r="A18" s="7" t="s">
        <v>30</v>
      </c>
      <c r="B18" s="1" t="s">
        <v>41</v>
      </c>
      <c r="C18" s="17" t="s">
        <v>103</v>
      </c>
      <c r="D18" s="1" t="s">
        <v>59</v>
      </c>
      <c r="E18" s="1" t="s">
        <v>97</v>
      </c>
      <c r="F18" s="1">
        <v>15</v>
      </c>
      <c r="G18" s="4">
        <f t="shared" si="0"/>
        <v>0.3395833333333333</v>
      </c>
    </row>
    <row r="19" spans="1:7" ht="15">
      <c r="A19" s="7"/>
      <c r="B19" s="1"/>
      <c r="C19" s="425" t="s">
        <v>398</v>
      </c>
      <c r="D19" s="1"/>
      <c r="E19" s="1"/>
      <c r="F19" s="1"/>
      <c r="G19" s="4">
        <f t="shared" si="0"/>
        <v>0.35</v>
      </c>
    </row>
    <row r="20" spans="1:7" ht="15">
      <c r="A20" s="7"/>
      <c r="B20" s="1"/>
      <c r="C20" s="425"/>
      <c r="D20" s="1"/>
      <c r="E20" s="1"/>
      <c r="F20" s="1"/>
      <c r="G20" s="4">
        <f t="shared" si="0"/>
        <v>0.35</v>
      </c>
    </row>
    <row r="21" spans="1:7" ht="15">
      <c r="A21" s="8" t="s">
        <v>98</v>
      </c>
      <c r="B21" s="1" t="s">
        <v>41</v>
      </c>
      <c r="C21" s="17" t="s">
        <v>102</v>
      </c>
      <c r="D21" s="1" t="s">
        <v>59</v>
      </c>
      <c r="E21" s="1" t="s">
        <v>64</v>
      </c>
      <c r="F21" s="1">
        <v>15</v>
      </c>
      <c r="G21" s="4">
        <f t="shared" si="0"/>
        <v>0.35</v>
      </c>
    </row>
    <row r="22" spans="1:7" ht="15">
      <c r="A22" s="8"/>
      <c r="B22" s="1"/>
      <c r="C22" s="425"/>
      <c r="D22" s="1"/>
      <c r="E22" s="1"/>
      <c r="F22" s="1"/>
      <c r="G22" s="4">
        <f t="shared" si="0"/>
        <v>0.36041666666666666</v>
      </c>
    </row>
    <row r="23" spans="1:7" ht="15">
      <c r="A23" s="8" t="s">
        <v>104</v>
      </c>
      <c r="B23" s="1" t="s">
        <v>41</v>
      </c>
      <c r="C23" s="17" t="s">
        <v>116</v>
      </c>
      <c r="D23" s="1" t="s">
        <v>59</v>
      </c>
      <c r="E23" s="1" t="s">
        <v>27</v>
      </c>
      <c r="F23" s="1">
        <v>10</v>
      </c>
      <c r="G23" s="4">
        <f t="shared" si="0"/>
        <v>0.36041666666666666</v>
      </c>
    </row>
    <row r="24" spans="1:7" ht="15">
      <c r="A24" s="8" t="s">
        <v>105</v>
      </c>
      <c r="B24" s="1" t="s">
        <v>41</v>
      </c>
      <c r="C24" s="17" t="s">
        <v>249</v>
      </c>
      <c r="D24" s="1" t="s">
        <v>59</v>
      </c>
      <c r="E24" s="1" t="s">
        <v>245</v>
      </c>
      <c r="F24" s="1">
        <v>20</v>
      </c>
      <c r="G24" s="4">
        <f t="shared" si="0"/>
        <v>0.3673611111111111</v>
      </c>
    </row>
    <row r="25" spans="1:7" ht="15">
      <c r="A25" s="8"/>
      <c r="B25" s="1"/>
      <c r="C25" s="425"/>
      <c r="D25" s="1"/>
      <c r="E25" s="1"/>
      <c r="F25" s="1"/>
      <c r="G25" s="4">
        <f t="shared" si="0"/>
        <v>0.38125</v>
      </c>
    </row>
    <row r="26" spans="1:7" ht="15">
      <c r="A26" s="8"/>
      <c r="B26" s="1"/>
      <c r="C26" s="425"/>
      <c r="D26" s="1"/>
      <c r="E26" s="1"/>
      <c r="F26" s="1"/>
      <c r="G26" s="4">
        <f t="shared" si="0"/>
        <v>0.38125</v>
      </c>
    </row>
    <row r="27" spans="1:7" ht="15">
      <c r="A27" s="8"/>
      <c r="B27" s="1"/>
      <c r="C27" s="425"/>
      <c r="D27" s="1"/>
      <c r="E27" s="1"/>
      <c r="F27" s="1"/>
      <c r="G27" s="4">
        <f t="shared" si="0"/>
        <v>0.38125</v>
      </c>
    </row>
    <row r="28" spans="1:7" ht="15">
      <c r="A28" s="8" t="s">
        <v>106</v>
      </c>
      <c r="B28" s="1" t="s">
        <v>41</v>
      </c>
      <c r="C28" s="17" t="s">
        <v>126</v>
      </c>
      <c r="D28" s="12" t="s">
        <v>59</v>
      </c>
      <c r="E28" s="1" t="s">
        <v>181</v>
      </c>
      <c r="F28" s="1">
        <v>10</v>
      </c>
      <c r="G28" s="4">
        <f t="shared" si="0"/>
        <v>0.38125</v>
      </c>
    </row>
    <row r="29" spans="1:7" ht="15">
      <c r="A29" s="8" t="s">
        <v>125</v>
      </c>
      <c r="B29" s="1" t="s">
        <v>43</v>
      </c>
      <c r="C29" s="17" t="s">
        <v>389</v>
      </c>
      <c r="D29" s="12" t="s">
        <v>59</v>
      </c>
      <c r="E29" s="1" t="s">
        <v>124</v>
      </c>
      <c r="F29" s="1">
        <v>10</v>
      </c>
      <c r="G29" s="4">
        <f t="shared" si="0"/>
        <v>0.3881944444444444</v>
      </c>
    </row>
    <row r="30" spans="1:7" ht="15">
      <c r="A30" s="8" t="s">
        <v>183</v>
      </c>
      <c r="B30" s="1" t="s">
        <v>43</v>
      </c>
      <c r="C30" s="17" t="s">
        <v>179</v>
      </c>
      <c r="D30" s="12" t="s">
        <v>59</v>
      </c>
      <c r="E30" s="1" t="s">
        <v>26</v>
      </c>
      <c r="F30" s="1">
        <v>5</v>
      </c>
      <c r="G30" s="4">
        <f t="shared" si="0"/>
        <v>0.3951388888888888</v>
      </c>
    </row>
    <row r="31" spans="1:7" ht="15">
      <c r="A31" s="8" t="s">
        <v>184</v>
      </c>
      <c r="B31" s="1" t="s">
        <v>43</v>
      </c>
      <c r="C31" s="17" t="s">
        <v>180</v>
      </c>
      <c r="D31" s="12" t="s">
        <v>59</v>
      </c>
      <c r="E31" s="1" t="s">
        <v>31</v>
      </c>
      <c r="F31" s="1">
        <v>5</v>
      </c>
      <c r="G31" s="4">
        <f t="shared" si="0"/>
        <v>0.398611111111111</v>
      </c>
    </row>
    <row r="32" spans="1:7" ht="15">
      <c r="A32" s="8" t="s">
        <v>185</v>
      </c>
      <c r="B32" s="1" t="s">
        <v>43</v>
      </c>
      <c r="C32" s="17" t="s">
        <v>20</v>
      </c>
      <c r="D32" s="12" t="s">
        <v>59</v>
      </c>
      <c r="E32" s="1" t="s">
        <v>21</v>
      </c>
      <c r="F32" s="1">
        <v>5</v>
      </c>
      <c r="G32" s="4">
        <f t="shared" si="0"/>
        <v>0.40208333333333324</v>
      </c>
    </row>
    <row r="33" spans="1:7" ht="15">
      <c r="A33" s="8" t="s">
        <v>17</v>
      </c>
      <c r="B33" s="1127" t="s">
        <v>43</v>
      </c>
      <c r="C33" s="1128" t="s">
        <v>28</v>
      </c>
      <c r="D33" s="1129" t="s">
        <v>59</v>
      </c>
      <c r="E33" s="1127" t="s">
        <v>182</v>
      </c>
      <c r="F33" s="1">
        <v>5</v>
      </c>
      <c r="G33" s="4">
        <f t="shared" si="0"/>
        <v>0.40555555555555545</v>
      </c>
    </row>
    <row r="34" spans="1:7" ht="15">
      <c r="A34" s="8" t="s">
        <v>19</v>
      </c>
      <c r="B34" s="1127" t="s">
        <v>43</v>
      </c>
      <c r="C34" s="1128" t="s">
        <v>275</v>
      </c>
      <c r="D34" s="1129"/>
      <c r="E34" s="1127" t="s">
        <v>276</v>
      </c>
      <c r="F34" s="1">
        <v>5</v>
      </c>
      <c r="G34" s="4">
        <f t="shared" si="0"/>
        <v>0.40902777777777766</v>
      </c>
    </row>
    <row r="35" spans="1:7" ht="15">
      <c r="A35" s="8" t="s">
        <v>186</v>
      </c>
      <c r="B35" s="1127" t="s">
        <v>42</v>
      </c>
      <c r="C35" s="1128" t="s">
        <v>16</v>
      </c>
      <c r="D35" s="1129"/>
      <c r="E35" s="1127" t="s">
        <v>51</v>
      </c>
      <c r="F35" s="1">
        <v>10</v>
      </c>
      <c r="G35" s="4">
        <f t="shared" si="0"/>
        <v>0.41249999999999987</v>
      </c>
    </row>
    <row r="36" spans="1:7" ht="15">
      <c r="A36" s="8" t="s">
        <v>14</v>
      </c>
      <c r="B36" s="1127" t="s">
        <v>43</v>
      </c>
      <c r="C36" s="1128" t="s">
        <v>390</v>
      </c>
      <c r="D36" s="1129" t="s">
        <v>59</v>
      </c>
      <c r="E36" s="1127" t="s">
        <v>51</v>
      </c>
      <c r="F36" s="1">
        <v>5</v>
      </c>
      <c r="G36" s="4">
        <f t="shared" si="0"/>
        <v>0.4194444444444443</v>
      </c>
    </row>
    <row r="37" spans="1:7" ht="15">
      <c r="A37" s="7" t="s">
        <v>15</v>
      </c>
      <c r="B37" s="2" t="s">
        <v>42</v>
      </c>
      <c r="C37" s="10" t="s">
        <v>63</v>
      </c>
      <c r="D37" s="2" t="s">
        <v>59</v>
      </c>
      <c r="E37" s="2" t="s">
        <v>51</v>
      </c>
      <c r="F37" s="3">
        <v>10</v>
      </c>
      <c r="G37" s="4">
        <f t="shared" si="0"/>
        <v>0.4229166666666665</v>
      </c>
    </row>
    <row r="38" spans="1:7" ht="15">
      <c r="A38" s="8" t="s">
        <v>54</v>
      </c>
      <c r="B38" s="2" t="s">
        <v>42</v>
      </c>
      <c r="C38" s="1" t="s">
        <v>57</v>
      </c>
      <c r="D38" s="2" t="s">
        <v>36</v>
      </c>
      <c r="E38" s="5" t="s">
        <v>51</v>
      </c>
      <c r="F38" s="3">
        <v>5</v>
      </c>
      <c r="G38" s="4">
        <f t="shared" si="0"/>
        <v>0.4298611111111109</v>
      </c>
    </row>
    <row r="39" spans="1:7" ht="15">
      <c r="A39" s="8"/>
      <c r="B39" s="2"/>
      <c r="C39" s="10"/>
      <c r="D39" s="2"/>
      <c r="E39" s="5"/>
      <c r="F39" s="3"/>
      <c r="G39" s="4">
        <f t="shared" si="0"/>
        <v>0.4333333333333331</v>
      </c>
    </row>
    <row r="40" spans="1:7" ht="15">
      <c r="A40" s="8"/>
      <c r="B40" s="2"/>
      <c r="C40" s="10"/>
      <c r="D40" s="2"/>
      <c r="E40" s="5"/>
      <c r="F40" s="3"/>
      <c r="G40" s="4">
        <f t="shared" si="0"/>
        <v>0.4333333333333331</v>
      </c>
    </row>
    <row r="41" spans="1:7" ht="15">
      <c r="A41" s="8"/>
      <c r="B41" s="2"/>
      <c r="C41" s="10"/>
      <c r="D41" s="2"/>
      <c r="E41" s="5"/>
      <c r="F41" s="3"/>
      <c r="G41" s="4">
        <f t="shared" si="0"/>
        <v>0.4333333333333331</v>
      </c>
    </row>
    <row r="42" spans="1:7" ht="15">
      <c r="A42" s="8"/>
      <c r="B42" s="2"/>
      <c r="C42" s="10"/>
      <c r="D42" s="2"/>
      <c r="E42" s="5"/>
      <c r="F42" s="3"/>
      <c r="G42" s="4">
        <f t="shared" si="0"/>
        <v>0.4333333333333331</v>
      </c>
    </row>
    <row r="43" spans="1:7" ht="15">
      <c r="A43" s="8"/>
      <c r="B43" s="2"/>
      <c r="C43" s="10"/>
      <c r="D43" s="2"/>
      <c r="E43" s="5"/>
      <c r="F43" s="3"/>
      <c r="G43" s="4">
        <f t="shared" si="0"/>
        <v>0.4333333333333331</v>
      </c>
    </row>
    <row r="44" spans="1:7" ht="15">
      <c r="A44" s="8" t="s">
        <v>99</v>
      </c>
      <c r="B44" s="2" t="s">
        <v>42</v>
      </c>
      <c r="C44" s="5" t="s">
        <v>61</v>
      </c>
      <c r="D44" s="2" t="s">
        <v>36</v>
      </c>
      <c r="E44" s="5" t="s">
        <v>51</v>
      </c>
      <c r="F44" s="3">
        <v>5</v>
      </c>
      <c r="G44" s="4">
        <f t="shared" si="0"/>
        <v>0.4333333333333331</v>
      </c>
    </row>
    <row r="45" spans="1:7" ht="15">
      <c r="A45" s="8" t="s">
        <v>107</v>
      </c>
      <c r="B45" s="2" t="s">
        <v>41</v>
      </c>
      <c r="C45" s="5" t="s">
        <v>56</v>
      </c>
      <c r="D45" s="2" t="s">
        <v>36</v>
      </c>
      <c r="E45" s="5" t="s">
        <v>51</v>
      </c>
      <c r="F45" s="3">
        <v>1</v>
      </c>
      <c r="G45" s="4">
        <f t="shared" si="0"/>
        <v>0.43680555555555534</v>
      </c>
    </row>
    <row r="46" spans="1:7" ht="15">
      <c r="A46" s="7"/>
      <c r="B46" s="2"/>
      <c r="C46" s="5"/>
      <c r="D46" s="2"/>
      <c r="E46" s="5"/>
      <c r="F46" s="3"/>
      <c r="G46" s="4"/>
    </row>
    <row r="47" spans="1:7" ht="15">
      <c r="A47" s="7"/>
      <c r="B47" s="2"/>
      <c r="C47" s="5"/>
      <c r="D47" s="2"/>
      <c r="E47" s="5"/>
      <c r="F47" s="3"/>
      <c r="G47" s="4"/>
    </row>
    <row r="48" spans="1:7" ht="15">
      <c r="A48" s="7"/>
      <c r="B48" s="2"/>
      <c r="C48" s="5"/>
      <c r="D48" s="2"/>
      <c r="E48" s="5"/>
      <c r="F48" s="3"/>
      <c r="G48" s="4"/>
    </row>
    <row r="49" spans="1:7" ht="15">
      <c r="A49" s="7"/>
      <c r="B49" s="2"/>
      <c r="C49" s="5"/>
      <c r="D49" s="2"/>
      <c r="E49" s="5"/>
      <c r="F49" s="3"/>
      <c r="G49" s="4"/>
    </row>
    <row r="50" spans="1:7" ht="15">
      <c r="A50" s="7"/>
      <c r="B50" s="2"/>
      <c r="C50" s="5"/>
      <c r="D50" s="2"/>
      <c r="E50" s="5"/>
      <c r="F50" s="3"/>
      <c r="G50" s="4"/>
    </row>
    <row r="51" spans="1:7" ht="15">
      <c r="A51" s="7"/>
      <c r="B51" s="2"/>
      <c r="C51" s="5"/>
      <c r="D51" s="2"/>
      <c r="E51" s="5"/>
      <c r="F51" s="3"/>
      <c r="G51" s="4"/>
    </row>
    <row r="52" spans="1:7" ht="15">
      <c r="A52" s="7"/>
      <c r="B52" s="2"/>
      <c r="C52" s="5"/>
      <c r="D52" s="2"/>
      <c r="E52" s="5"/>
      <c r="F52" s="3"/>
      <c r="G52" s="4"/>
    </row>
    <row r="53" spans="1:7" ht="15">
      <c r="A53" s="7"/>
      <c r="B53" s="2"/>
      <c r="C53" s="5"/>
      <c r="D53" s="2"/>
      <c r="E53" s="5"/>
      <c r="F53" s="3"/>
      <c r="G53" s="4"/>
    </row>
    <row r="54" spans="1:7" ht="15">
      <c r="A54" s="7"/>
      <c r="B54" s="2"/>
      <c r="C54" s="5"/>
      <c r="D54" s="2"/>
      <c r="E54" s="5"/>
      <c r="F54" s="3"/>
      <c r="G54" s="4"/>
    </row>
    <row r="55" spans="1:7" ht="15">
      <c r="A55" s="7"/>
      <c r="B55" s="2"/>
      <c r="C55" s="1"/>
      <c r="D55" s="2"/>
      <c r="E55" s="1"/>
      <c r="F55" s="3"/>
      <c r="G55" s="4"/>
    </row>
    <row r="56" spans="1:7" ht="15">
      <c r="A56" s="7" t="s">
        <v>44</v>
      </c>
      <c r="B56" s="2" t="s">
        <v>44</v>
      </c>
      <c r="C56" s="1" t="s">
        <v>45</v>
      </c>
      <c r="D56" s="2" t="s">
        <v>44</v>
      </c>
      <c r="E56" s="1"/>
      <c r="F56" s="3" t="s">
        <v>44</v>
      </c>
      <c r="G56" s="4" t="s">
        <v>44</v>
      </c>
    </row>
    <row r="57" spans="1:4" ht="15">
      <c r="A57" s="2"/>
      <c r="B57" s="1"/>
      <c r="C57" s="1" t="s">
        <v>46</v>
      </c>
      <c r="D57" s="1"/>
    </row>
    <row r="58" spans="1:4" ht="15">
      <c r="A58" s="2" t="s">
        <v>47</v>
      </c>
      <c r="B58" s="1"/>
      <c r="C58" s="1"/>
      <c r="D58" s="1"/>
    </row>
    <row r="59" spans="1:3" ht="15">
      <c r="A59" s="2" t="s">
        <v>48</v>
      </c>
      <c r="B59" s="1"/>
      <c r="C59" s="1"/>
    </row>
    <row r="60" spans="1:3" ht="15">
      <c r="A60" s="2" t="s">
        <v>49</v>
      </c>
      <c r="B60" s="1"/>
      <c r="C60" s="1"/>
    </row>
    <row r="61" spans="1:3" ht="15">
      <c r="A61" s="2" t="s">
        <v>50</v>
      </c>
      <c r="B61" s="1"/>
      <c r="C61" s="1"/>
    </row>
  </sheetData>
  <printOptions/>
  <pageMargins left="0.5" right="0.25" top="1.25" bottom="1.25" header="0.5" footer="0.5"/>
  <pageSetup fitToHeight="1" fitToWidth="1" horizontalDpi="300" verticalDpi="300" orientation="portrait" scale="91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81"/>
  <sheetViews>
    <sheetView zoomScale="35" zoomScaleNormal="35" workbookViewId="0" topLeftCell="C1">
      <selection activeCell="T22" sqref="T22:W32"/>
    </sheetView>
  </sheetViews>
  <sheetFormatPr defaultColWidth="8.796875" defaultRowHeight="15"/>
  <cols>
    <col min="1" max="1" width="4.69921875" style="358" customWidth="1"/>
    <col min="2" max="2" width="27.09765625" style="361" customWidth="1"/>
    <col min="3" max="3" width="32.8984375" style="361" customWidth="1"/>
    <col min="4" max="23" width="13" style="361" customWidth="1"/>
    <col min="24" max="24" width="14.296875" style="359" customWidth="1"/>
    <col min="25" max="25" width="14.8984375" style="360" customWidth="1"/>
    <col min="26" max="26" width="10.8984375" style="361" customWidth="1"/>
    <col min="27" max="27" width="8.8984375" style="361" customWidth="1"/>
    <col min="28" max="28" width="13.09765625" style="361" customWidth="1"/>
    <col min="29" max="16384" width="8.8984375" style="361" customWidth="1"/>
  </cols>
  <sheetData>
    <row r="1" s="184" customFormat="1" ht="7.5" customHeight="1" thickBot="1">
      <c r="Y1" s="241"/>
    </row>
    <row r="2" spans="2:25" s="184" customFormat="1" ht="29.25" customHeight="1" thickBot="1">
      <c r="B2" s="242" t="s">
        <v>366</v>
      </c>
      <c r="C2" s="907" t="s">
        <v>0</v>
      </c>
      <c r="D2" s="908"/>
      <c r="E2" s="908"/>
      <c r="F2" s="908"/>
      <c r="G2" s="908"/>
      <c r="H2" s="908"/>
      <c r="I2" s="908"/>
      <c r="J2" s="908"/>
      <c r="K2" s="908"/>
      <c r="L2" s="908"/>
      <c r="M2" s="908"/>
      <c r="N2" s="908"/>
      <c r="O2" s="908"/>
      <c r="P2" s="908"/>
      <c r="Q2" s="908"/>
      <c r="R2" s="908"/>
      <c r="S2" s="908"/>
      <c r="T2" s="908"/>
      <c r="U2" s="908"/>
      <c r="V2" s="185"/>
      <c r="W2" s="186"/>
      <c r="X2" s="243"/>
      <c r="Y2" s="241"/>
    </row>
    <row r="3" spans="2:25" s="184" customFormat="1" ht="29.25" customHeight="1">
      <c r="B3" s="976" t="s">
        <v>351</v>
      </c>
      <c r="C3" s="909"/>
      <c r="D3" s="910"/>
      <c r="E3" s="910"/>
      <c r="F3" s="910"/>
      <c r="G3" s="910"/>
      <c r="H3" s="910"/>
      <c r="I3" s="910"/>
      <c r="J3" s="910"/>
      <c r="K3" s="910"/>
      <c r="L3" s="910"/>
      <c r="M3" s="910"/>
      <c r="N3" s="910"/>
      <c r="O3" s="910"/>
      <c r="P3" s="910"/>
      <c r="Q3" s="910"/>
      <c r="R3" s="910"/>
      <c r="S3" s="910"/>
      <c r="T3" s="910"/>
      <c r="U3" s="910"/>
      <c r="V3" s="187"/>
      <c r="W3" s="188"/>
      <c r="X3" s="243"/>
      <c r="Y3" s="241"/>
    </row>
    <row r="4" spans="2:25" s="184" customFormat="1" ht="51.75" customHeight="1">
      <c r="B4" s="977"/>
      <c r="C4" s="437" t="s">
        <v>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187"/>
      <c r="W4" s="188"/>
      <c r="X4" s="243"/>
      <c r="Y4" s="241"/>
    </row>
    <row r="5" spans="2:25" s="184" customFormat="1" ht="51.75" customHeight="1">
      <c r="B5" s="977"/>
      <c r="C5" s="437" t="s">
        <v>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684"/>
      <c r="U5" s="51"/>
      <c r="V5" s="187"/>
      <c r="W5" s="188"/>
      <c r="X5" s="243"/>
      <c r="Y5" s="241"/>
    </row>
    <row r="6" spans="2:25" s="184" customFormat="1" ht="27.75" customHeight="1">
      <c r="B6" s="977"/>
      <c r="C6" s="244" t="s">
        <v>187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187"/>
      <c r="W6" s="188"/>
      <c r="X6" s="243"/>
      <c r="Y6" s="241"/>
    </row>
    <row r="7" spans="2:25" s="184" customFormat="1" ht="20.25" customHeight="1" thickBot="1">
      <c r="B7" s="977"/>
      <c r="C7" s="5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189"/>
      <c r="W7" s="190"/>
      <c r="X7" s="245"/>
      <c r="Y7" s="241"/>
    </row>
    <row r="8" spans="1:25" s="249" customFormat="1" ht="30.75" thickBot="1">
      <c r="A8" s="246"/>
      <c r="B8" s="977"/>
      <c r="C8" s="686" t="s">
        <v>66</v>
      </c>
      <c r="D8" s="911" t="s">
        <v>67</v>
      </c>
      <c r="E8" s="912"/>
      <c r="F8" s="912"/>
      <c r="G8" s="913"/>
      <c r="H8" s="911" t="s">
        <v>68</v>
      </c>
      <c r="I8" s="912"/>
      <c r="J8" s="912"/>
      <c r="K8" s="913"/>
      <c r="L8" s="911" t="s">
        <v>69</v>
      </c>
      <c r="M8" s="912"/>
      <c r="N8" s="912"/>
      <c r="O8" s="913"/>
      <c r="P8" s="911" t="s">
        <v>70</v>
      </c>
      <c r="Q8" s="912"/>
      <c r="R8" s="912"/>
      <c r="S8" s="912"/>
      <c r="T8" s="911" t="s">
        <v>71</v>
      </c>
      <c r="U8" s="912"/>
      <c r="V8" s="912"/>
      <c r="W8" s="913"/>
      <c r="X8" s="247"/>
      <c r="Y8" s="248"/>
    </row>
    <row r="9" spans="1:25" s="249" customFormat="1" ht="30" customHeight="1">
      <c r="A9" s="246"/>
      <c r="B9" s="1033" t="s">
        <v>264</v>
      </c>
      <c r="C9" s="687"/>
      <c r="D9" s="914"/>
      <c r="E9" s="915"/>
      <c r="F9" s="915"/>
      <c r="G9" s="916"/>
      <c r="H9" s="962"/>
      <c r="I9" s="963"/>
      <c r="J9" s="963"/>
      <c r="K9" s="963"/>
      <c r="L9" s="962"/>
      <c r="M9" s="963"/>
      <c r="N9" s="963"/>
      <c r="O9" s="963"/>
      <c r="P9" s="966" t="s">
        <v>188</v>
      </c>
      <c r="Q9" s="967"/>
      <c r="R9" s="967"/>
      <c r="S9" s="968"/>
      <c r="T9" s="969" t="s">
        <v>120</v>
      </c>
      <c r="U9" s="969"/>
      <c r="V9" s="969"/>
      <c r="W9" s="970"/>
      <c r="X9" s="250"/>
      <c r="Y9" s="248"/>
    </row>
    <row r="10" spans="1:25" s="249" customFormat="1" ht="30" customHeight="1">
      <c r="A10" s="246"/>
      <c r="B10" s="1034"/>
      <c r="C10" s="688"/>
      <c r="D10" s="917"/>
      <c r="E10" s="918"/>
      <c r="F10" s="918"/>
      <c r="G10" s="919"/>
      <c r="H10" s="964"/>
      <c r="I10" s="965"/>
      <c r="J10" s="965"/>
      <c r="K10" s="965"/>
      <c r="L10" s="964"/>
      <c r="M10" s="965"/>
      <c r="N10" s="965"/>
      <c r="O10" s="965"/>
      <c r="P10" s="973" t="s">
        <v>189</v>
      </c>
      <c r="Q10" s="974"/>
      <c r="R10" s="974"/>
      <c r="S10" s="975"/>
      <c r="T10" s="971"/>
      <c r="U10" s="971"/>
      <c r="V10" s="971"/>
      <c r="W10" s="972"/>
      <c r="X10" s="250"/>
      <c r="Y10" s="248"/>
    </row>
    <row r="11" spans="1:25" s="249" customFormat="1" ht="30" customHeight="1">
      <c r="A11" s="246"/>
      <c r="B11" s="1035" t="s">
        <v>259</v>
      </c>
      <c r="C11" s="689"/>
      <c r="D11" s="992" t="s">
        <v>177</v>
      </c>
      <c r="E11" s="993"/>
      <c r="F11" s="993"/>
      <c r="G11" s="994"/>
      <c r="H11" s="988" t="s">
        <v>129</v>
      </c>
      <c r="I11" s="982" t="s">
        <v>191</v>
      </c>
      <c r="J11" s="1038" t="s">
        <v>378</v>
      </c>
      <c r="K11" s="1039" t="s">
        <v>369</v>
      </c>
      <c r="L11" s="988" t="s">
        <v>129</v>
      </c>
      <c r="M11" s="958" t="s">
        <v>128</v>
      </c>
      <c r="N11" s="986" t="s">
        <v>190</v>
      </c>
      <c r="O11" s="955" t="s">
        <v>127</v>
      </c>
      <c r="P11" s="956" t="s">
        <v>191</v>
      </c>
      <c r="Q11" s="957" t="s">
        <v>190</v>
      </c>
      <c r="R11" s="958" t="s">
        <v>128</v>
      </c>
      <c r="S11" s="943" t="s">
        <v>127</v>
      </c>
      <c r="T11" s="944" t="s">
        <v>192</v>
      </c>
      <c r="U11" s="944"/>
      <c r="V11" s="944"/>
      <c r="W11" s="945"/>
      <c r="X11" s="251"/>
      <c r="Y11" s="248"/>
    </row>
    <row r="12" spans="1:25" s="249" customFormat="1" ht="30" customHeight="1">
      <c r="A12" s="246"/>
      <c r="B12" s="1036"/>
      <c r="C12" s="689"/>
      <c r="D12" s="995"/>
      <c r="E12" s="996"/>
      <c r="F12" s="996"/>
      <c r="G12" s="997"/>
      <c r="H12" s="988"/>
      <c r="I12" s="982"/>
      <c r="J12" s="1038"/>
      <c r="K12" s="1039"/>
      <c r="L12" s="988"/>
      <c r="M12" s="958"/>
      <c r="N12" s="986"/>
      <c r="O12" s="955"/>
      <c r="P12" s="956"/>
      <c r="Q12" s="957"/>
      <c r="R12" s="958"/>
      <c r="S12" s="943"/>
      <c r="T12" s="946"/>
      <c r="U12" s="946"/>
      <c r="V12" s="946"/>
      <c r="W12" s="947"/>
      <c r="X12" s="251"/>
      <c r="Y12" s="248"/>
    </row>
    <row r="13" spans="1:25" s="249" customFormat="1" ht="30" customHeight="1">
      <c r="A13" s="246"/>
      <c r="B13" s="1036"/>
      <c r="C13" s="689"/>
      <c r="D13" s="995"/>
      <c r="E13" s="996"/>
      <c r="F13" s="996"/>
      <c r="G13" s="997"/>
      <c r="H13" s="988"/>
      <c r="I13" s="982"/>
      <c r="J13" s="1038"/>
      <c r="K13" s="1039"/>
      <c r="L13" s="988"/>
      <c r="M13" s="958"/>
      <c r="N13" s="986"/>
      <c r="O13" s="955"/>
      <c r="P13" s="956"/>
      <c r="Q13" s="957"/>
      <c r="R13" s="958"/>
      <c r="S13" s="943"/>
      <c r="T13" s="946"/>
      <c r="U13" s="946"/>
      <c r="V13" s="946"/>
      <c r="W13" s="947"/>
      <c r="X13" s="251"/>
      <c r="Y13" s="248"/>
    </row>
    <row r="14" spans="1:25" s="249" customFormat="1" ht="30" customHeight="1">
      <c r="A14" s="246"/>
      <c r="B14" s="1037"/>
      <c r="C14" s="689"/>
      <c r="D14" s="995"/>
      <c r="E14" s="996"/>
      <c r="F14" s="996"/>
      <c r="G14" s="997"/>
      <c r="H14" s="988"/>
      <c r="I14" s="982"/>
      <c r="J14" s="1038"/>
      <c r="K14" s="1039"/>
      <c r="L14" s="988"/>
      <c r="M14" s="958"/>
      <c r="N14" s="986"/>
      <c r="O14" s="955"/>
      <c r="P14" s="956"/>
      <c r="Q14" s="957"/>
      <c r="R14" s="958"/>
      <c r="S14" s="943"/>
      <c r="T14" s="946"/>
      <c r="U14" s="946"/>
      <c r="V14" s="946"/>
      <c r="W14" s="947"/>
      <c r="X14" s="251"/>
      <c r="Y14" s="248"/>
    </row>
    <row r="15" spans="1:25" s="249" customFormat="1" ht="30" customHeight="1">
      <c r="A15" s="246"/>
      <c r="B15" s="690" t="s">
        <v>3</v>
      </c>
      <c r="C15" s="689"/>
      <c r="D15" s="995"/>
      <c r="E15" s="996"/>
      <c r="F15" s="996"/>
      <c r="G15" s="997"/>
      <c r="H15" s="959" t="s">
        <v>79</v>
      </c>
      <c r="I15" s="960"/>
      <c r="J15" s="960"/>
      <c r="K15" s="961"/>
      <c r="L15" s="959" t="s">
        <v>79</v>
      </c>
      <c r="M15" s="960"/>
      <c r="N15" s="960"/>
      <c r="O15" s="961"/>
      <c r="P15" s="959" t="s">
        <v>79</v>
      </c>
      <c r="Q15" s="960"/>
      <c r="R15" s="960"/>
      <c r="S15" s="1043"/>
      <c r="T15" s="1044" t="s">
        <v>79</v>
      </c>
      <c r="U15" s="1044"/>
      <c r="V15" s="1044"/>
      <c r="W15" s="1045"/>
      <c r="X15" s="247"/>
      <c r="Y15" s="248"/>
    </row>
    <row r="16" spans="1:25" s="249" customFormat="1" ht="30">
      <c r="A16" s="246"/>
      <c r="B16" s="690" t="s">
        <v>4</v>
      </c>
      <c r="C16" s="689"/>
      <c r="D16" s="998"/>
      <c r="E16" s="999"/>
      <c r="F16" s="999"/>
      <c r="G16" s="1000"/>
      <c r="H16" s="959"/>
      <c r="I16" s="960"/>
      <c r="J16" s="960"/>
      <c r="K16" s="961"/>
      <c r="L16" s="959"/>
      <c r="M16" s="960"/>
      <c r="N16" s="960"/>
      <c r="O16" s="961"/>
      <c r="P16" s="959"/>
      <c r="Q16" s="960"/>
      <c r="R16" s="960"/>
      <c r="S16" s="1043"/>
      <c r="T16" s="946" t="s">
        <v>268</v>
      </c>
      <c r="U16" s="946"/>
      <c r="V16" s="946"/>
      <c r="W16" s="947"/>
      <c r="X16" s="247"/>
      <c r="Y16" s="248"/>
    </row>
    <row r="17" spans="1:25" s="249" customFormat="1" ht="30" customHeight="1">
      <c r="A17" s="246"/>
      <c r="B17" s="1040" t="s">
        <v>267</v>
      </c>
      <c r="C17" s="689"/>
      <c r="D17" s="1048"/>
      <c r="E17" s="1049"/>
      <c r="F17" s="1049"/>
      <c r="G17" s="1050"/>
      <c r="H17" s="988" t="s">
        <v>129</v>
      </c>
      <c r="I17" s="982" t="s">
        <v>191</v>
      </c>
      <c r="J17" s="1038" t="s">
        <v>378</v>
      </c>
      <c r="K17" s="1046" t="s">
        <v>367</v>
      </c>
      <c r="L17" s="983" t="s">
        <v>235</v>
      </c>
      <c r="M17" s="984"/>
      <c r="N17" s="984"/>
      <c r="O17" s="985"/>
      <c r="P17" s="956" t="s">
        <v>191</v>
      </c>
      <c r="Q17" s="957" t="s">
        <v>190</v>
      </c>
      <c r="R17" s="958" t="s">
        <v>128</v>
      </c>
      <c r="S17" s="943" t="s">
        <v>127</v>
      </c>
      <c r="T17" s="946"/>
      <c r="U17" s="946"/>
      <c r="V17" s="946"/>
      <c r="W17" s="947"/>
      <c r="X17" s="252"/>
      <c r="Y17" s="248"/>
    </row>
    <row r="18" spans="1:25" s="249" customFormat="1" ht="30" customHeight="1">
      <c r="A18" s="246"/>
      <c r="B18" s="1041"/>
      <c r="C18" s="689"/>
      <c r="D18" s="1051" t="s">
        <v>178</v>
      </c>
      <c r="E18" s="1052"/>
      <c r="F18" s="1052"/>
      <c r="G18" s="1053"/>
      <c r="H18" s="1024"/>
      <c r="I18" s="982"/>
      <c r="J18" s="1038"/>
      <c r="K18" s="1047"/>
      <c r="L18" s="983"/>
      <c r="M18" s="984"/>
      <c r="N18" s="984"/>
      <c r="O18" s="985"/>
      <c r="P18" s="956"/>
      <c r="Q18" s="957"/>
      <c r="R18" s="958"/>
      <c r="S18" s="943"/>
      <c r="T18" s="946"/>
      <c r="U18" s="946"/>
      <c r="V18" s="946"/>
      <c r="W18" s="947"/>
      <c r="X18" s="252"/>
      <c r="Y18" s="248"/>
    </row>
    <row r="19" spans="1:25" s="249" customFormat="1" ht="30">
      <c r="A19" s="246"/>
      <c r="B19" s="1042"/>
      <c r="C19" s="689"/>
      <c r="D19" s="1054"/>
      <c r="E19" s="1055"/>
      <c r="F19" s="1055"/>
      <c r="G19" s="1056"/>
      <c r="H19" s="1024"/>
      <c r="I19" s="982"/>
      <c r="J19" s="1038"/>
      <c r="K19" s="1047"/>
      <c r="L19" s="983"/>
      <c r="M19" s="984"/>
      <c r="N19" s="984"/>
      <c r="O19" s="985"/>
      <c r="P19" s="956"/>
      <c r="Q19" s="957"/>
      <c r="R19" s="958"/>
      <c r="S19" s="943"/>
      <c r="T19" s="953"/>
      <c r="U19" s="953"/>
      <c r="V19" s="953"/>
      <c r="W19" s="954"/>
      <c r="X19" s="252"/>
      <c r="Y19" s="248"/>
    </row>
    <row r="20" spans="1:25" s="249" customFormat="1" ht="30" customHeight="1">
      <c r="A20" s="246"/>
      <c r="B20" s="1057" t="s">
        <v>83</v>
      </c>
      <c r="C20" s="689"/>
      <c r="D20" s="1058" t="s">
        <v>84</v>
      </c>
      <c r="E20" s="1059"/>
      <c r="F20" s="1059"/>
      <c r="G20" s="1060"/>
      <c r="H20" s="978" t="s">
        <v>84</v>
      </c>
      <c r="I20" s="979"/>
      <c r="J20" s="979"/>
      <c r="K20" s="980"/>
      <c r="L20" s="978" t="s">
        <v>84</v>
      </c>
      <c r="M20" s="979"/>
      <c r="N20" s="979"/>
      <c r="O20" s="980"/>
      <c r="P20" s="978" t="s">
        <v>84</v>
      </c>
      <c r="Q20" s="979"/>
      <c r="R20" s="979"/>
      <c r="S20" s="1073"/>
      <c r="T20" s="1074" t="s">
        <v>269</v>
      </c>
      <c r="U20" s="1074"/>
      <c r="V20" s="1074"/>
      <c r="W20" s="1075"/>
      <c r="X20" s="255"/>
      <c r="Y20" s="248"/>
    </row>
    <row r="21" spans="1:25" s="249" customFormat="1" ht="30">
      <c r="A21" s="246"/>
      <c r="B21" s="1057"/>
      <c r="C21" s="689"/>
      <c r="D21" s="1061"/>
      <c r="E21" s="1062"/>
      <c r="F21" s="1062"/>
      <c r="G21" s="1063"/>
      <c r="H21" s="978"/>
      <c r="I21" s="979"/>
      <c r="J21" s="979"/>
      <c r="K21" s="980"/>
      <c r="L21" s="978"/>
      <c r="M21" s="979"/>
      <c r="N21" s="979"/>
      <c r="O21" s="980"/>
      <c r="P21" s="978"/>
      <c r="Q21" s="979"/>
      <c r="R21" s="979"/>
      <c r="S21" s="1073"/>
      <c r="T21" s="438"/>
      <c r="U21" s="438"/>
      <c r="V21" s="438"/>
      <c r="W21" s="439"/>
      <c r="X21" s="255"/>
      <c r="Y21" s="248"/>
    </row>
    <row r="22" spans="1:25" s="249" customFormat="1" ht="30" customHeight="1">
      <c r="A22" s="246"/>
      <c r="B22" s="1064" t="s">
        <v>256</v>
      </c>
      <c r="C22" s="689"/>
      <c r="D22" s="1065" t="s">
        <v>364</v>
      </c>
      <c r="E22" s="1066"/>
      <c r="F22" s="1066"/>
      <c r="G22" s="1067"/>
      <c r="H22" s="988" t="s">
        <v>129</v>
      </c>
      <c r="I22" s="1071" t="s">
        <v>190</v>
      </c>
      <c r="J22" s="1072" t="s">
        <v>230</v>
      </c>
      <c r="K22" s="955" t="s">
        <v>127</v>
      </c>
      <c r="L22" s="981" t="s">
        <v>230</v>
      </c>
      <c r="M22" s="958" t="s">
        <v>128</v>
      </c>
      <c r="N22" s="982" t="s">
        <v>191</v>
      </c>
      <c r="O22" s="955" t="s">
        <v>127</v>
      </c>
      <c r="P22" s="988" t="s">
        <v>129</v>
      </c>
      <c r="Q22" s="957" t="s">
        <v>190</v>
      </c>
      <c r="R22" s="958" t="s">
        <v>128</v>
      </c>
      <c r="S22" s="943" t="s">
        <v>127</v>
      </c>
      <c r="T22" s="1076" t="s">
        <v>177</v>
      </c>
      <c r="U22" s="1076"/>
      <c r="V22" s="1076"/>
      <c r="W22" s="1077"/>
      <c r="X22" s="255"/>
      <c r="Y22" s="248"/>
    </row>
    <row r="23" spans="1:25" s="249" customFormat="1" ht="30">
      <c r="A23" s="246"/>
      <c r="B23" s="1064"/>
      <c r="C23" s="689"/>
      <c r="D23" s="1068"/>
      <c r="E23" s="1069"/>
      <c r="F23" s="1069"/>
      <c r="G23" s="1070"/>
      <c r="H23" s="1024"/>
      <c r="I23" s="1071"/>
      <c r="J23" s="1072"/>
      <c r="K23" s="955"/>
      <c r="L23" s="981"/>
      <c r="M23" s="958"/>
      <c r="N23" s="982"/>
      <c r="O23" s="955"/>
      <c r="P23" s="988"/>
      <c r="Q23" s="957"/>
      <c r="R23" s="958"/>
      <c r="S23" s="943"/>
      <c r="T23" s="1078"/>
      <c r="U23" s="1078"/>
      <c r="V23" s="1078"/>
      <c r="W23" s="1079"/>
      <c r="X23" s="255"/>
      <c r="Y23" s="248"/>
    </row>
    <row r="24" spans="1:25" s="249" customFormat="1" ht="30" customHeight="1">
      <c r="A24" s="246"/>
      <c r="B24" s="632" t="s">
        <v>257</v>
      </c>
      <c r="C24" s="689"/>
      <c r="D24" s="948" t="s">
        <v>79</v>
      </c>
      <c r="E24" s="949"/>
      <c r="F24" s="949"/>
      <c r="G24" s="950"/>
      <c r="H24" s="1024"/>
      <c r="I24" s="1071"/>
      <c r="J24" s="1072"/>
      <c r="K24" s="955"/>
      <c r="L24" s="981"/>
      <c r="M24" s="958"/>
      <c r="N24" s="982"/>
      <c r="O24" s="955"/>
      <c r="P24" s="988"/>
      <c r="Q24" s="957"/>
      <c r="R24" s="958"/>
      <c r="S24" s="943"/>
      <c r="T24" s="1078"/>
      <c r="U24" s="1078"/>
      <c r="V24" s="1078"/>
      <c r="W24" s="1079"/>
      <c r="X24" s="255"/>
      <c r="Y24" s="248"/>
    </row>
    <row r="25" spans="1:25" s="249" customFormat="1" ht="30">
      <c r="A25" s="246"/>
      <c r="B25" s="691" t="s">
        <v>89</v>
      </c>
      <c r="C25" s="689"/>
      <c r="D25" s="951" t="s">
        <v>263</v>
      </c>
      <c r="E25" s="944"/>
      <c r="F25" s="944"/>
      <c r="G25" s="945"/>
      <c r="H25" s="1024"/>
      <c r="I25" s="1071"/>
      <c r="J25" s="1072"/>
      <c r="K25" s="955"/>
      <c r="L25" s="981"/>
      <c r="M25" s="958"/>
      <c r="N25" s="982"/>
      <c r="O25" s="955"/>
      <c r="P25" s="988"/>
      <c r="Q25" s="957"/>
      <c r="R25" s="958"/>
      <c r="S25" s="943"/>
      <c r="T25" s="1078"/>
      <c r="U25" s="1078"/>
      <c r="V25" s="1078"/>
      <c r="W25" s="1079"/>
      <c r="X25" s="255"/>
      <c r="Y25" s="248"/>
    </row>
    <row r="26" spans="1:25" s="249" customFormat="1" ht="30">
      <c r="A26" s="246"/>
      <c r="B26" s="632" t="s">
        <v>258</v>
      </c>
      <c r="C26" s="989" t="s">
        <v>376</v>
      </c>
      <c r="D26" s="952"/>
      <c r="E26" s="953"/>
      <c r="F26" s="953"/>
      <c r="G26" s="954"/>
      <c r="H26" s="959" t="s">
        <v>79</v>
      </c>
      <c r="I26" s="960"/>
      <c r="J26" s="960"/>
      <c r="K26" s="961"/>
      <c r="L26" s="959" t="s">
        <v>79</v>
      </c>
      <c r="M26" s="960"/>
      <c r="N26" s="960"/>
      <c r="O26" s="961"/>
      <c r="P26" s="959" t="s">
        <v>79</v>
      </c>
      <c r="Q26" s="960"/>
      <c r="R26" s="960"/>
      <c r="S26" s="1043"/>
      <c r="T26" s="1078"/>
      <c r="U26" s="1078"/>
      <c r="V26" s="1078"/>
      <c r="W26" s="1079"/>
      <c r="X26" s="255"/>
      <c r="Y26" s="248"/>
    </row>
    <row r="27" spans="1:25" s="249" customFormat="1" ht="30" customHeight="1">
      <c r="A27" s="246"/>
      <c r="B27" s="632" t="s">
        <v>255</v>
      </c>
      <c r="C27" s="990"/>
      <c r="D27" s="948" t="s">
        <v>79</v>
      </c>
      <c r="E27" s="949"/>
      <c r="F27" s="949"/>
      <c r="G27" s="950"/>
      <c r="H27" s="959"/>
      <c r="I27" s="960"/>
      <c r="J27" s="960"/>
      <c r="K27" s="961"/>
      <c r="L27" s="959"/>
      <c r="M27" s="960"/>
      <c r="N27" s="960"/>
      <c r="O27" s="961"/>
      <c r="P27" s="959"/>
      <c r="Q27" s="960"/>
      <c r="R27" s="960"/>
      <c r="S27" s="1043"/>
      <c r="T27" s="1078"/>
      <c r="U27" s="1078"/>
      <c r="V27" s="1078"/>
      <c r="W27" s="1079"/>
      <c r="X27" s="255"/>
      <c r="Y27" s="248"/>
    </row>
    <row r="28" spans="1:25" s="249" customFormat="1" ht="30" customHeight="1">
      <c r="A28" s="246"/>
      <c r="B28" s="1064" t="s">
        <v>266</v>
      </c>
      <c r="C28" s="990"/>
      <c r="D28" s="988" t="s">
        <v>129</v>
      </c>
      <c r="E28" s="982" t="s">
        <v>191</v>
      </c>
      <c r="F28" s="1004" t="s">
        <v>127</v>
      </c>
      <c r="G28" s="986" t="s">
        <v>190</v>
      </c>
      <c r="H28" s="988" t="s">
        <v>129</v>
      </c>
      <c r="I28" s="957" t="s">
        <v>190</v>
      </c>
      <c r="J28" s="958" t="s">
        <v>128</v>
      </c>
      <c r="K28" s="955" t="s">
        <v>127</v>
      </c>
      <c r="L28" s="1038" t="s">
        <v>378</v>
      </c>
      <c r="M28" s="958" t="s">
        <v>128</v>
      </c>
      <c r="N28" s="982" t="s">
        <v>191</v>
      </c>
      <c r="O28" s="955" t="s">
        <v>127</v>
      </c>
      <c r="P28" s="988" t="s">
        <v>129</v>
      </c>
      <c r="Q28" s="957" t="s">
        <v>190</v>
      </c>
      <c r="R28" s="958" t="s">
        <v>128</v>
      </c>
      <c r="S28" s="1090" t="s">
        <v>191</v>
      </c>
      <c r="T28" s="1078"/>
      <c r="U28" s="1078"/>
      <c r="V28" s="1078"/>
      <c r="W28" s="1079"/>
      <c r="X28" s="255"/>
      <c r="Y28" s="248"/>
    </row>
    <row r="29" spans="1:25" s="249" customFormat="1" ht="30" customHeight="1">
      <c r="A29" s="246"/>
      <c r="B29" s="1064"/>
      <c r="C29" s="991"/>
      <c r="D29" s="1024"/>
      <c r="E29" s="982"/>
      <c r="F29" s="1025"/>
      <c r="G29" s="986"/>
      <c r="H29" s="1024"/>
      <c r="I29" s="957"/>
      <c r="J29" s="958"/>
      <c r="K29" s="955"/>
      <c r="L29" s="1038"/>
      <c r="M29" s="958"/>
      <c r="N29" s="982"/>
      <c r="O29" s="955"/>
      <c r="P29" s="988"/>
      <c r="Q29" s="957"/>
      <c r="R29" s="958"/>
      <c r="S29" s="1090"/>
      <c r="T29" s="1078"/>
      <c r="U29" s="1078"/>
      <c r="V29" s="1078"/>
      <c r="W29" s="1079"/>
      <c r="X29" s="255"/>
      <c r="Y29" s="248"/>
    </row>
    <row r="30" spans="1:25" s="249" customFormat="1" ht="30" customHeight="1">
      <c r="A30" s="246"/>
      <c r="B30" s="1064" t="s">
        <v>265</v>
      </c>
      <c r="C30" s="1082" t="s">
        <v>206</v>
      </c>
      <c r="D30" s="1024"/>
      <c r="E30" s="982"/>
      <c r="F30" s="1025"/>
      <c r="G30" s="986"/>
      <c r="H30" s="1024"/>
      <c r="I30" s="957"/>
      <c r="J30" s="958"/>
      <c r="K30" s="955"/>
      <c r="L30" s="1038"/>
      <c r="M30" s="958"/>
      <c r="N30" s="982"/>
      <c r="O30" s="955"/>
      <c r="P30" s="988"/>
      <c r="Q30" s="957"/>
      <c r="R30" s="958"/>
      <c r="S30" s="1090"/>
      <c r="T30" s="1078"/>
      <c r="U30" s="1078"/>
      <c r="V30" s="1078"/>
      <c r="W30" s="1079"/>
      <c r="X30" s="255"/>
      <c r="Y30" s="248"/>
    </row>
    <row r="31" spans="1:25" s="249" customFormat="1" ht="30">
      <c r="A31" s="246"/>
      <c r="B31" s="1064"/>
      <c r="C31" s="1083"/>
      <c r="D31" s="1024"/>
      <c r="E31" s="982"/>
      <c r="F31" s="1025"/>
      <c r="G31" s="986"/>
      <c r="H31" s="1024"/>
      <c r="I31" s="957"/>
      <c r="J31" s="958"/>
      <c r="K31" s="955"/>
      <c r="L31" s="1038"/>
      <c r="M31" s="958"/>
      <c r="N31" s="982"/>
      <c r="O31" s="955"/>
      <c r="P31" s="988"/>
      <c r="Q31" s="957"/>
      <c r="R31" s="958"/>
      <c r="S31" s="1090"/>
      <c r="T31" s="1078"/>
      <c r="U31" s="1078"/>
      <c r="V31" s="1078"/>
      <c r="W31" s="1079"/>
      <c r="X31" s="255"/>
      <c r="Y31" s="248"/>
    </row>
    <row r="32" spans="1:25" s="249" customFormat="1" ht="30" customHeight="1">
      <c r="A32" s="246"/>
      <c r="B32" s="1026" t="s">
        <v>380</v>
      </c>
      <c r="C32" s="1084" t="s">
        <v>79</v>
      </c>
      <c r="D32" s="1026" t="s">
        <v>96</v>
      </c>
      <c r="E32" s="1027"/>
      <c r="F32" s="1028"/>
      <c r="G32" s="1029"/>
      <c r="H32" s="1086" t="s">
        <v>96</v>
      </c>
      <c r="I32" s="1087"/>
      <c r="J32" s="1087"/>
      <c r="K32" s="1088"/>
      <c r="L32" s="1086" t="s">
        <v>79</v>
      </c>
      <c r="M32" s="1087"/>
      <c r="N32" s="1087"/>
      <c r="O32" s="1088"/>
      <c r="P32" s="1086" t="s">
        <v>96</v>
      </c>
      <c r="Q32" s="1087"/>
      <c r="R32" s="1087"/>
      <c r="S32" s="1089"/>
      <c r="T32" s="1080"/>
      <c r="U32" s="1080"/>
      <c r="V32" s="1080"/>
      <c r="W32" s="1081"/>
      <c r="X32" s="255"/>
      <c r="Y32" s="248"/>
    </row>
    <row r="33" spans="1:25" s="249" customFormat="1" ht="29.25" customHeight="1">
      <c r="A33" s="246"/>
      <c r="B33" s="1030"/>
      <c r="C33" s="1085"/>
      <c r="D33" s="1030"/>
      <c r="E33" s="1031"/>
      <c r="F33" s="1031"/>
      <c r="G33" s="1032"/>
      <c r="H33" s="1086"/>
      <c r="I33" s="1087"/>
      <c r="J33" s="1087"/>
      <c r="K33" s="1088"/>
      <c r="L33" s="1086"/>
      <c r="M33" s="1087"/>
      <c r="N33" s="1087"/>
      <c r="O33" s="1088"/>
      <c r="P33" s="1086"/>
      <c r="Q33" s="1087"/>
      <c r="R33" s="1087"/>
      <c r="S33" s="1089"/>
      <c r="T33" s="253"/>
      <c r="U33" s="253"/>
      <c r="V33" s="253"/>
      <c r="W33" s="254"/>
      <c r="X33" s="255"/>
      <c r="Y33" s="248"/>
    </row>
    <row r="34" spans="1:28" s="249" customFormat="1" ht="30" customHeight="1">
      <c r="A34" s="246"/>
      <c r="B34" s="1064" t="s">
        <v>381</v>
      </c>
      <c r="C34" s="1102" t="s">
        <v>24</v>
      </c>
      <c r="D34" s="988" t="s">
        <v>129</v>
      </c>
      <c r="E34" s="982" t="s">
        <v>191</v>
      </c>
      <c r="F34" s="1004" t="s">
        <v>127</v>
      </c>
      <c r="G34" s="1006" t="s">
        <v>369</v>
      </c>
      <c r="H34" s="988" t="s">
        <v>129</v>
      </c>
      <c r="I34" s="957" t="s">
        <v>190</v>
      </c>
      <c r="J34" s="958" t="s">
        <v>128</v>
      </c>
      <c r="K34" s="955" t="s">
        <v>127</v>
      </c>
      <c r="L34" s="1092" t="s">
        <v>365</v>
      </c>
      <c r="M34" s="1093"/>
      <c r="N34" s="1093"/>
      <c r="O34" s="1094"/>
      <c r="P34" s="1098" t="s">
        <v>369</v>
      </c>
      <c r="Q34" s="957" t="s">
        <v>190</v>
      </c>
      <c r="R34" s="1072" t="s">
        <v>230</v>
      </c>
      <c r="S34" s="1090" t="s">
        <v>191</v>
      </c>
      <c r="T34" s="253"/>
      <c r="U34" s="253"/>
      <c r="V34" s="253"/>
      <c r="W34" s="254"/>
      <c r="X34" s="255"/>
      <c r="Y34" s="248"/>
      <c r="AB34" s="256"/>
    </row>
    <row r="35" spans="1:26" s="249" customFormat="1" ht="30">
      <c r="A35" s="246"/>
      <c r="B35" s="1064"/>
      <c r="C35" s="1103"/>
      <c r="D35" s="988"/>
      <c r="E35" s="982"/>
      <c r="F35" s="1004"/>
      <c r="G35" s="1006"/>
      <c r="H35" s="988"/>
      <c r="I35" s="957"/>
      <c r="J35" s="958"/>
      <c r="K35" s="955"/>
      <c r="L35" s="1092"/>
      <c r="M35" s="1093"/>
      <c r="N35" s="1093"/>
      <c r="O35" s="1094"/>
      <c r="P35" s="1098"/>
      <c r="Q35" s="957"/>
      <c r="R35" s="1072"/>
      <c r="S35" s="1090"/>
      <c r="T35" s="253"/>
      <c r="U35" s="253"/>
      <c r="V35" s="253"/>
      <c r="W35" s="254"/>
      <c r="X35" s="255"/>
      <c r="Y35" s="248"/>
      <c r="Z35" s="257"/>
    </row>
    <row r="36" spans="1:25" s="249" customFormat="1" ht="30">
      <c r="A36" s="246"/>
      <c r="B36" s="1064"/>
      <c r="C36" s="1103"/>
      <c r="D36" s="988"/>
      <c r="E36" s="982"/>
      <c r="F36" s="1004"/>
      <c r="G36" s="1006"/>
      <c r="H36" s="988"/>
      <c r="I36" s="957"/>
      <c r="J36" s="958"/>
      <c r="K36" s="955"/>
      <c r="L36" s="1092"/>
      <c r="M36" s="1093"/>
      <c r="N36" s="1093"/>
      <c r="O36" s="1094"/>
      <c r="P36" s="1098"/>
      <c r="Q36" s="957"/>
      <c r="R36" s="1072"/>
      <c r="S36" s="1090"/>
      <c r="T36" s="253"/>
      <c r="U36" s="253"/>
      <c r="V36" s="253"/>
      <c r="W36" s="254"/>
      <c r="X36" s="255"/>
      <c r="Y36" s="248"/>
    </row>
    <row r="37" spans="1:25" s="249" customFormat="1" ht="30">
      <c r="A37" s="246"/>
      <c r="B37" s="1064"/>
      <c r="C37" s="1103"/>
      <c r="D37" s="988"/>
      <c r="E37" s="982"/>
      <c r="F37" s="1004"/>
      <c r="G37" s="1006"/>
      <c r="H37" s="988"/>
      <c r="I37" s="957"/>
      <c r="J37" s="958"/>
      <c r="K37" s="955"/>
      <c r="L37" s="1092"/>
      <c r="M37" s="1093"/>
      <c r="N37" s="1093"/>
      <c r="O37" s="1094"/>
      <c r="P37" s="1098"/>
      <c r="Q37" s="957"/>
      <c r="R37" s="1072"/>
      <c r="S37" s="1090"/>
      <c r="T37" s="253"/>
      <c r="U37" s="253"/>
      <c r="V37" s="253"/>
      <c r="W37" s="254"/>
      <c r="X37" s="255"/>
      <c r="Y37" s="248"/>
    </row>
    <row r="38" spans="1:25" s="249" customFormat="1" ht="30">
      <c r="A38" s="246"/>
      <c r="B38" s="1064"/>
      <c r="C38" s="1103"/>
      <c r="D38" s="988"/>
      <c r="E38" s="982"/>
      <c r="F38" s="1004"/>
      <c r="G38" s="1006"/>
      <c r="H38" s="988"/>
      <c r="I38" s="957"/>
      <c r="J38" s="958"/>
      <c r="K38" s="955"/>
      <c r="L38" s="1092"/>
      <c r="M38" s="1093"/>
      <c r="N38" s="1093"/>
      <c r="O38" s="1094"/>
      <c r="P38" s="1098"/>
      <c r="Q38" s="957"/>
      <c r="R38" s="1072"/>
      <c r="S38" s="1090"/>
      <c r="T38" s="253"/>
      <c r="U38" s="253"/>
      <c r="V38" s="253"/>
      <c r="W38" s="254"/>
      <c r="X38" s="255"/>
      <c r="Y38" s="248"/>
    </row>
    <row r="39" spans="1:25" s="249" customFormat="1" ht="30.75" thickBot="1">
      <c r="A39" s="246"/>
      <c r="B39" s="1101"/>
      <c r="C39" s="1104"/>
      <c r="D39" s="1008"/>
      <c r="E39" s="1011"/>
      <c r="F39" s="1005"/>
      <c r="G39" s="1007"/>
      <c r="H39" s="1008"/>
      <c r="I39" s="1009"/>
      <c r="J39" s="1010"/>
      <c r="K39" s="987"/>
      <c r="L39" s="1095"/>
      <c r="M39" s="1096"/>
      <c r="N39" s="1096"/>
      <c r="O39" s="1097"/>
      <c r="P39" s="1099"/>
      <c r="Q39" s="1009"/>
      <c r="R39" s="1100"/>
      <c r="S39" s="1091"/>
      <c r="T39" s="258"/>
      <c r="U39" s="258"/>
      <c r="V39" s="258"/>
      <c r="W39" s="259"/>
      <c r="X39" s="255"/>
      <c r="Y39" s="260"/>
    </row>
    <row r="40" spans="1:25" s="268" customFormat="1" ht="27.75" customHeight="1" hidden="1" thickBot="1">
      <c r="A40" s="261"/>
      <c r="B40" s="440"/>
      <c r="C40" s="262"/>
      <c r="D40" s="262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4"/>
      <c r="W40" s="265"/>
      <c r="X40" s="266"/>
      <c r="Y40" s="267"/>
    </row>
    <row r="41" spans="1:26" s="451" customFormat="1" ht="23.25" customHeight="1" hidden="1" thickBot="1">
      <c r="A41" s="441"/>
      <c r="B41" s="442" t="s">
        <v>191</v>
      </c>
      <c r="C41" s="443"/>
      <c r="D41" s="444"/>
      <c r="E41" s="445">
        <v>4.5</v>
      </c>
      <c r="F41" s="445"/>
      <c r="G41" s="446"/>
      <c r="H41" s="444"/>
      <c r="I41" s="445">
        <v>4</v>
      </c>
      <c r="J41" s="445"/>
      <c r="K41" s="446"/>
      <c r="L41" s="444"/>
      <c r="M41" s="445"/>
      <c r="N41" s="445">
        <v>4</v>
      </c>
      <c r="O41" s="446"/>
      <c r="P41" s="444">
        <v>3.5</v>
      </c>
      <c r="Q41" s="445"/>
      <c r="R41" s="445"/>
      <c r="S41" s="446">
        <v>4.5</v>
      </c>
      <c r="T41" s="447"/>
      <c r="U41" s="448"/>
      <c r="V41" s="448"/>
      <c r="W41" s="449"/>
      <c r="X41" s="936" t="s">
        <v>239</v>
      </c>
      <c r="Y41" s="450">
        <f aca="true" t="shared" si="0" ref="Y41:Y54">SUM(C41:W41)</f>
        <v>20.5</v>
      </c>
      <c r="Z41" s="938"/>
    </row>
    <row r="42" spans="1:26" s="451" customFormat="1" ht="24" hidden="1" thickBot="1">
      <c r="A42" s="441"/>
      <c r="B42" s="452" t="s">
        <v>128</v>
      </c>
      <c r="C42" s="453"/>
      <c r="D42" s="454"/>
      <c r="E42" s="455"/>
      <c r="F42" s="455"/>
      <c r="G42" s="456"/>
      <c r="H42" s="454"/>
      <c r="I42" s="455"/>
      <c r="J42" s="455">
        <v>4.5</v>
      </c>
      <c r="K42" s="456"/>
      <c r="L42" s="454"/>
      <c r="M42" s="455">
        <v>6</v>
      </c>
      <c r="N42" s="455"/>
      <c r="O42" s="456"/>
      <c r="P42" s="454"/>
      <c r="Q42" s="455"/>
      <c r="R42" s="455">
        <v>7.5</v>
      </c>
      <c r="S42" s="456"/>
      <c r="T42" s="457"/>
      <c r="U42" s="458"/>
      <c r="V42" s="458"/>
      <c r="W42" s="459"/>
      <c r="X42" s="937"/>
      <c r="Y42" s="460">
        <f t="shared" si="0"/>
        <v>18</v>
      </c>
      <c r="Z42" s="938"/>
    </row>
    <row r="43" spans="1:26" s="451" customFormat="1" ht="24" hidden="1" thickBot="1">
      <c r="A43" s="441"/>
      <c r="B43" s="461" t="s">
        <v>127</v>
      </c>
      <c r="C43" s="462"/>
      <c r="D43" s="463"/>
      <c r="E43" s="464"/>
      <c r="F43" s="464">
        <v>4.5</v>
      </c>
      <c r="G43" s="465"/>
      <c r="H43" s="463"/>
      <c r="I43" s="464"/>
      <c r="J43" s="464"/>
      <c r="K43" s="465">
        <v>6</v>
      </c>
      <c r="L43" s="463"/>
      <c r="M43" s="464"/>
      <c r="N43" s="464"/>
      <c r="O43" s="465">
        <v>5.5</v>
      </c>
      <c r="P43" s="463"/>
      <c r="Q43" s="464"/>
      <c r="R43" s="464"/>
      <c r="S43" s="465">
        <v>5.5</v>
      </c>
      <c r="T43" s="466"/>
      <c r="U43" s="467"/>
      <c r="V43" s="467"/>
      <c r="W43" s="468"/>
      <c r="X43" s="937"/>
      <c r="Y43" s="469">
        <f t="shared" si="0"/>
        <v>21.5</v>
      </c>
      <c r="Z43" s="938"/>
    </row>
    <row r="44" spans="1:26" s="451" customFormat="1" ht="24" hidden="1" thickBot="1">
      <c r="A44" s="441"/>
      <c r="B44" s="470" t="s">
        <v>129</v>
      </c>
      <c r="C44" s="471"/>
      <c r="D44" s="472">
        <v>4.5</v>
      </c>
      <c r="E44" s="473"/>
      <c r="F44" s="473"/>
      <c r="G44" s="474"/>
      <c r="H44" s="472">
        <v>10</v>
      </c>
      <c r="I44" s="473"/>
      <c r="J44" s="473"/>
      <c r="K44" s="474"/>
      <c r="L44" s="472">
        <v>2</v>
      </c>
      <c r="M44" s="473"/>
      <c r="N44" s="473"/>
      <c r="O44" s="474"/>
      <c r="P44" s="472">
        <v>4</v>
      </c>
      <c r="Q44" s="473"/>
      <c r="R44" s="473"/>
      <c r="S44" s="474"/>
      <c r="T44" s="475"/>
      <c r="U44" s="476"/>
      <c r="V44" s="476"/>
      <c r="W44" s="477"/>
      <c r="X44" s="937"/>
      <c r="Y44" s="478">
        <f t="shared" si="0"/>
        <v>20.5</v>
      </c>
      <c r="Z44" s="938"/>
    </row>
    <row r="45" spans="1:26" s="451" customFormat="1" ht="24" hidden="1" thickBot="1">
      <c r="A45" s="441"/>
      <c r="B45" s="479" t="s">
        <v>190</v>
      </c>
      <c r="C45" s="480"/>
      <c r="D45" s="481"/>
      <c r="E45" s="482"/>
      <c r="F45" s="482"/>
      <c r="G45" s="483">
        <v>2</v>
      </c>
      <c r="H45" s="481"/>
      <c r="I45" s="482">
        <v>6</v>
      </c>
      <c r="J45" s="482"/>
      <c r="K45" s="483"/>
      <c r="L45" s="481"/>
      <c r="M45" s="482"/>
      <c r="N45" s="482">
        <v>2</v>
      </c>
      <c r="O45" s="483"/>
      <c r="P45" s="481"/>
      <c r="Q45" s="482">
        <v>10</v>
      </c>
      <c r="R45" s="482"/>
      <c r="S45" s="483"/>
      <c r="T45" s="484"/>
      <c r="U45" s="485"/>
      <c r="V45" s="485"/>
      <c r="W45" s="486"/>
      <c r="X45" s="937"/>
      <c r="Y45" s="487">
        <f t="shared" si="0"/>
        <v>20</v>
      </c>
      <c r="Z45" s="938"/>
    </row>
    <row r="46" spans="1:26" s="451" customFormat="1" ht="24" hidden="1" thickBot="1">
      <c r="A46" s="441"/>
      <c r="B46" s="488" t="s">
        <v>230</v>
      </c>
      <c r="C46" s="489"/>
      <c r="D46" s="490"/>
      <c r="E46" s="491"/>
      <c r="F46" s="491"/>
      <c r="G46" s="492"/>
      <c r="H46" s="490"/>
      <c r="I46" s="491"/>
      <c r="J46" s="491">
        <v>2</v>
      </c>
      <c r="K46" s="491"/>
      <c r="L46" s="490">
        <v>2</v>
      </c>
      <c r="M46" s="491"/>
      <c r="N46" s="491"/>
      <c r="O46" s="492"/>
      <c r="P46" s="490"/>
      <c r="Q46" s="491"/>
      <c r="R46" s="491">
        <v>2.5</v>
      </c>
      <c r="S46" s="492"/>
      <c r="T46" s="493"/>
      <c r="U46" s="494"/>
      <c r="V46" s="494"/>
      <c r="W46" s="495"/>
      <c r="X46" s="937"/>
      <c r="Y46" s="496">
        <f t="shared" si="0"/>
        <v>6.5</v>
      </c>
      <c r="Z46" s="938"/>
    </row>
    <row r="47" spans="1:26" s="451" customFormat="1" ht="24" hidden="1" thickBot="1">
      <c r="A47" s="441"/>
      <c r="B47" s="497" t="s">
        <v>130</v>
      </c>
      <c r="C47" s="498"/>
      <c r="D47" s="499"/>
      <c r="E47" s="500"/>
      <c r="F47" s="500"/>
      <c r="G47" s="501"/>
      <c r="H47" s="499"/>
      <c r="I47" s="500"/>
      <c r="J47" s="500"/>
      <c r="K47" s="501">
        <v>1.5</v>
      </c>
      <c r="L47" s="499"/>
      <c r="M47" s="500"/>
      <c r="N47" s="500"/>
      <c r="O47" s="501"/>
      <c r="P47" s="499"/>
      <c r="Q47" s="500"/>
      <c r="R47" s="500"/>
      <c r="S47" s="501"/>
      <c r="T47" s="502"/>
      <c r="U47" s="503"/>
      <c r="V47" s="503"/>
      <c r="W47" s="504"/>
      <c r="X47" s="937"/>
      <c r="Y47" s="505">
        <f t="shared" si="0"/>
        <v>1.5</v>
      </c>
      <c r="Z47" s="938"/>
    </row>
    <row r="48" spans="1:26" s="451" customFormat="1" ht="24" hidden="1" thickBot="1">
      <c r="A48" s="441"/>
      <c r="B48" s="506" t="s">
        <v>378</v>
      </c>
      <c r="C48" s="507"/>
      <c r="D48" s="508"/>
      <c r="E48" s="509"/>
      <c r="F48" s="509"/>
      <c r="G48" s="510"/>
      <c r="H48" s="508"/>
      <c r="I48" s="509"/>
      <c r="J48" s="509">
        <v>3.5</v>
      </c>
      <c r="K48" s="509"/>
      <c r="L48" s="508">
        <v>2</v>
      </c>
      <c r="M48" s="509"/>
      <c r="N48" s="509"/>
      <c r="O48" s="510"/>
      <c r="P48" s="508"/>
      <c r="Q48" s="509"/>
      <c r="R48" s="509"/>
      <c r="S48" s="510"/>
      <c r="T48" s="508"/>
      <c r="U48" s="509"/>
      <c r="V48" s="509"/>
      <c r="W48" s="510"/>
      <c r="X48" s="937"/>
      <c r="Y48" s="511">
        <f t="shared" si="0"/>
        <v>5.5</v>
      </c>
      <c r="Z48" s="938"/>
    </row>
    <row r="49" spans="1:26" s="451" customFormat="1" ht="24" hidden="1" thickBot="1">
      <c r="A49" s="441"/>
      <c r="B49" s="692" t="s">
        <v>369</v>
      </c>
      <c r="C49" s="693"/>
      <c r="D49" s="694"/>
      <c r="E49" s="695"/>
      <c r="F49" s="695"/>
      <c r="G49" s="696">
        <v>2.5</v>
      </c>
      <c r="H49" s="694"/>
      <c r="I49" s="695"/>
      <c r="J49" s="695"/>
      <c r="K49" s="695">
        <v>2</v>
      </c>
      <c r="L49" s="694"/>
      <c r="M49" s="695"/>
      <c r="N49" s="695"/>
      <c r="O49" s="696"/>
      <c r="P49" s="694">
        <v>2.5</v>
      </c>
      <c r="Q49" s="695"/>
      <c r="R49" s="695"/>
      <c r="S49" s="696"/>
      <c r="T49" s="694"/>
      <c r="U49" s="695"/>
      <c r="V49" s="695"/>
      <c r="W49" s="696"/>
      <c r="X49" s="937"/>
      <c r="Y49" s="697">
        <f t="shared" si="0"/>
        <v>7</v>
      </c>
      <c r="Z49" s="938"/>
    </row>
    <row r="50" spans="1:26" s="451" customFormat="1" ht="24" hidden="1" thickBot="1">
      <c r="A50" s="441"/>
      <c r="B50" s="512" t="s">
        <v>372</v>
      </c>
      <c r="C50" s="513">
        <v>1</v>
      </c>
      <c r="D50" s="514"/>
      <c r="E50" s="515"/>
      <c r="F50" s="515"/>
      <c r="G50" s="516"/>
      <c r="H50" s="514"/>
      <c r="I50" s="515"/>
      <c r="J50" s="515"/>
      <c r="K50" s="516"/>
      <c r="L50" s="514"/>
      <c r="M50" s="515"/>
      <c r="N50" s="515"/>
      <c r="O50" s="516"/>
      <c r="P50" s="514"/>
      <c r="Q50" s="515"/>
      <c r="R50" s="515"/>
      <c r="S50" s="516"/>
      <c r="T50" s="514"/>
      <c r="U50" s="515"/>
      <c r="V50" s="515"/>
      <c r="W50" s="516"/>
      <c r="X50" s="937"/>
      <c r="Y50" s="517">
        <f t="shared" si="0"/>
        <v>1</v>
      </c>
      <c r="Z50" s="938"/>
    </row>
    <row r="51" spans="1:26" s="451" customFormat="1" ht="24" hidden="1" thickBot="1">
      <c r="A51" s="441"/>
      <c r="B51" s="518" t="s">
        <v>160</v>
      </c>
      <c r="C51" s="519"/>
      <c r="D51" s="520">
        <v>0.1875</v>
      </c>
      <c r="E51" s="520">
        <v>0.1875</v>
      </c>
      <c r="F51" s="520">
        <v>0.1875</v>
      </c>
      <c r="G51" s="520">
        <v>0.1875</v>
      </c>
      <c r="H51" s="520"/>
      <c r="I51" s="521"/>
      <c r="J51" s="521"/>
      <c r="K51" s="522"/>
      <c r="L51" s="520">
        <v>0.375</v>
      </c>
      <c r="M51" s="520">
        <v>0.375</v>
      </c>
      <c r="N51" s="520">
        <v>0.375</v>
      </c>
      <c r="O51" s="520">
        <v>0.375</v>
      </c>
      <c r="P51" s="520"/>
      <c r="Q51" s="521"/>
      <c r="R51" s="521"/>
      <c r="S51" s="522"/>
      <c r="T51" s="520">
        <v>0.875</v>
      </c>
      <c r="U51" s="520">
        <v>0.875</v>
      </c>
      <c r="V51" s="520">
        <v>0.875</v>
      </c>
      <c r="W51" s="518">
        <v>0.875</v>
      </c>
      <c r="X51" s="937"/>
      <c r="Y51" s="523">
        <f t="shared" si="0"/>
        <v>5.75</v>
      </c>
      <c r="Z51" s="938"/>
    </row>
    <row r="52" spans="1:26" s="451" customFormat="1" ht="24" hidden="1" thickBot="1">
      <c r="A52" s="441"/>
      <c r="B52" s="524" t="s">
        <v>233</v>
      </c>
      <c r="C52" s="525"/>
      <c r="D52" s="526">
        <v>0.3125</v>
      </c>
      <c r="E52" s="526">
        <v>0.3125</v>
      </c>
      <c r="F52" s="526">
        <v>0.3125</v>
      </c>
      <c r="G52" s="526">
        <v>0.3125</v>
      </c>
      <c r="H52" s="526"/>
      <c r="I52" s="527"/>
      <c r="J52" s="527"/>
      <c r="K52" s="528"/>
      <c r="L52" s="526"/>
      <c r="M52" s="527"/>
      <c r="N52" s="527"/>
      <c r="O52" s="528"/>
      <c r="P52" s="526"/>
      <c r="Q52" s="527"/>
      <c r="R52" s="527"/>
      <c r="S52" s="528"/>
      <c r="T52" s="529"/>
      <c r="U52" s="530"/>
      <c r="V52" s="530"/>
      <c r="W52" s="531"/>
      <c r="X52" s="937"/>
      <c r="Y52" s="532">
        <f t="shared" si="0"/>
        <v>1.25</v>
      </c>
      <c r="Z52" s="938"/>
    </row>
    <row r="53" spans="1:27" s="451" customFormat="1" ht="24" hidden="1" thickBot="1">
      <c r="A53" s="441"/>
      <c r="B53" s="533" t="s">
        <v>232</v>
      </c>
      <c r="C53" s="534">
        <v>2.5</v>
      </c>
      <c r="D53" s="535"/>
      <c r="E53" s="536"/>
      <c r="F53" s="536"/>
      <c r="G53" s="537"/>
      <c r="H53" s="535"/>
      <c r="I53" s="536"/>
      <c r="J53" s="536"/>
      <c r="K53" s="537"/>
      <c r="L53" s="535"/>
      <c r="M53" s="536"/>
      <c r="N53" s="536"/>
      <c r="O53" s="537"/>
      <c r="P53" s="535">
        <v>0.25</v>
      </c>
      <c r="Q53" s="536">
        <v>0.25</v>
      </c>
      <c r="R53" s="536">
        <v>0.25</v>
      </c>
      <c r="S53" s="537">
        <v>0.25</v>
      </c>
      <c r="T53" s="535"/>
      <c r="U53" s="536"/>
      <c r="V53" s="536"/>
      <c r="W53" s="537"/>
      <c r="X53" s="937"/>
      <c r="Y53" s="538">
        <f t="shared" si="0"/>
        <v>3.5</v>
      </c>
      <c r="Z53" s="938"/>
      <c r="AA53" s="441"/>
    </row>
    <row r="54" spans="1:27" s="451" customFormat="1" ht="24" hidden="1" thickBot="1">
      <c r="A54" s="441"/>
      <c r="B54" s="539" t="s">
        <v>262</v>
      </c>
      <c r="C54" s="540">
        <v>1.5</v>
      </c>
      <c r="D54" s="541"/>
      <c r="E54" s="542"/>
      <c r="F54" s="542"/>
      <c r="G54" s="543"/>
      <c r="H54" s="541"/>
      <c r="I54" s="542"/>
      <c r="J54" s="542"/>
      <c r="K54" s="543"/>
      <c r="L54" s="541"/>
      <c r="M54" s="542"/>
      <c r="N54" s="542"/>
      <c r="O54" s="543"/>
      <c r="P54" s="541"/>
      <c r="Q54" s="542"/>
      <c r="R54" s="542"/>
      <c r="S54" s="543"/>
      <c r="T54" s="544"/>
      <c r="U54" s="545"/>
      <c r="V54" s="545"/>
      <c r="W54" s="546"/>
      <c r="X54" s="937"/>
      <c r="Y54" s="547">
        <f t="shared" si="0"/>
        <v>1.5</v>
      </c>
      <c r="Z54" s="938"/>
      <c r="AA54" s="441"/>
    </row>
    <row r="55" spans="1:27" s="451" customFormat="1" ht="24" customHeight="1" hidden="1" thickBot="1">
      <c r="A55" s="441"/>
      <c r="B55" s="939"/>
      <c r="C55" s="940"/>
      <c r="D55" s="940"/>
      <c r="E55" s="940"/>
      <c r="F55" s="940"/>
      <c r="G55" s="940"/>
      <c r="H55" s="940"/>
      <c r="I55" s="940"/>
      <c r="J55" s="940"/>
      <c r="K55" s="940"/>
      <c r="L55" s="940"/>
      <c r="M55" s="940"/>
      <c r="N55" s="940"/>
      <c r="O55" s="940"/>
      <c r="P55" s="940"/>
      <c r="Q55" s="940"/>
      <c r="R55" s="940"/>
      <c r="S55" s="940"/>
      <c r="T55" s="940"/>
      <c r="U55" s="940"/>
      <c r="V55" s="940"/>
      <c r="W55" s="941"/>
      <c r="X55" s="548" t="s">
        <v>238</v>
      </c>
      <c r="Y55" s="549">
        <f>SUM(Y41:Y54)</f>
        <v>134</v>
      </c>
      <c r="Z55" s="938"/>
      <c r="AA55" s="550"/>
    </row>
    <row r="56" spans="1:27" s="451" customFormat="1" ht="23.25" customHeight="1" hidden="1" thickBot="1">
      <c r="A56" s="441"/>
      <c r="B56" s="551" t="s">
        <v>234</v>
      </c>
      <c r="C56" s="552"/>
      <c r="D56" s="553"/>
      <c r="E56" s="554"/>
      <c r="F56" s="554"/>
      <c r="G56" s="555"/>
      <c r="H56" s="553"/>
      <c r="I56" s="554"/>
      <c r="J56" s="554"/>
      <c r="K56" s="555"/>
      <c r="L56" s="553">
        <v>0.75</v>
      </c>
      <c r="M56" s="553">
        <v>0.75</v>
      </c>
      <c r="N56" s="553">
        <v>0.75</v>
      </c>
      <c r="O56" s="553">
        <v>0.75</v>
      </c>
      <c r="P56" s="553"/>
      <c r="Q56" s="554"/>
      <c r="R56" s="554"/>
      <c r="S56" s="556"/>
      <c r="T56" s="553"/>
      <c r="U56" s="554"/>
      <c r="V56" s="554"/>
      <c r="W56" s="555"/>
      <c r="X56" s="942" t="s">
        <v>240</v>
      </c>
      <c r="Y56" s="557">
        <f>SUM(C56:W56)</f>
        <v>3</v>
      </c>
      <c r="Z56" s="441"/>
      <c r="AA56" s="441"/>
    </row>
    <row r="57" spans="1:27" s="451" customFormat="1" ht="24" hidden="1" thickBot="1">
      <c r="A57" s="441"/>
      <c r="B57" s="558" t="s">
        <v>194</v>
      </c>
      <c r="C57" s="559"/>
      <c r="D57" s="560">
        <v>2.5</v>
      </c>
      <c r="E57" s="560"/>
      <c r="F57" s="560"/>
      <c r="G57" s="560"/>
      <c r="H57" s="560"/>
      <c r="I57" s="561"/>
      <c r="J57" s="561"/>
      <c r="K57" s="562"/>
      <c r="L57" s="560"/>
      <c r="M57" s="561"/>
      <c r="N57" s="561"/>
      <c r="O57" s="562"/>
      <c r="P57" s="560"/>
      <c r="Q57" s="561"/>
      <c r="R57" s="561"/>
      <c r="S57" s="563"/>
      <c r="T57" s="564"/>
      <c r="U57" s="564"/>
      <c r="V57" s="564"/>
      <c r="W57" s="564"/>
      <c r="X57" s="942"/>
      <c r="Y57" s="565">
        <f>SUM(C57:W57)</f>
        <v>2.5</v>
      </c>
      <c r="Z57" s="441"/>
      <c r="AA57" s="441"/>
    </row>
    <row r="58" spans="1:27" s="451" customFormat="1" ht="24" hidden="1" thickBot="1">
      <c r="A58" s="566"/>
      <c r="B58" s="567" t="s">
        <v>178</v>
      </c>
      <c r="C58" s="568"/>
      <c r="D58" s="569">
        <v>1</v>
      </c>
      <c r="E58" s="569"/>
      <c r="F58" s="569"/>
      <c r="G58" s="569"/>
      <c r="H58" s="569"/>
      <c r="I58" s="570"/>
      <c r="J58" s="570"/>
      <c r="K58" s="571"/>
      <c r="L58" s="569"/>
      <c r="M58" s="570"/>
      <c r="N58" s="570"/>
      <c r="O58" s="571"/>
      <c r="P58" s="569"/>
      <c r="Q58" s="570"/>
      <c r="R58" s="570"/>
      <c r="S58" s="572"/>
      <c r="T58" s="573"/>
      <c r="U58" s="573"/>
      <c r="V58" s="573"/>
      <c r="W58" s="573"/>
      <c r="X58" s="942"/>
      <c r="Y58" s="574">
        <f>SUM(C58:W58)</f>
        <v>1</v>
      </c>
      <c r="Z58" s="441"/>
      <c r="AA58" s="441"/>
    </row>
    <row r="59" spans="1:27" s="451" customFormat="1" ht="24" customHeight="1" hidden="1" thickBot="1">
      <c r="A59" s="441"/>
      <c r="B59" s="575"/>
      <c r="C59" s="939" t="s">
        <v>241</v>
      </c>
      <c r="D59" s="940"/>
      <c r="E59" s="940"/>
      <c r="F59" s="940"/>
      <c r="G59" s="940"/>
      <c r="H59" s="940"/>
      <c r="I59" s="940"/>
      <c r="J59" s="940"/>
      <c r="K59" s="940"/>
      <c r="L59" s="940"/>
      <c r="M59" s="940"/>
      <c r="N59" s="940"/>
      <c r="O59" s="940"/>
      <c r="P59" s="940"/>
      <c r="Q59" s="940"/>
      <c r="R59" s="940"/>
      <c r="S59" s="940"/>
      <c r="T59" s="940"/>
      <c r="U59" s="940"/>
      <c r="V59" s="940"/>
      <c r="W59" s="941"/>
      <c r="X59" s="548" t="s">
        <v>238</v>
      </c>
      <c r="Y59" s="549">
        <f>SUM(Y56:Y58)</f>
        <v>6.5</v>
      </c>
      <c r="Z59" s="550"/>
      <c r="AA59" s="550"/>
    </row>
    <row r="60" spans="1:27" s="586" customFormat="1" ht="24" hidden="1" thickBot="1">
      <c r="A60" s="576"/>
      <c r="B60" s="577"/>
      <c r="C60" s="578">
        <f aca="true" t="shared" si="1" ref="C60:W60">SUM(C41:C58)</f>
        <v>5</v>
      </c>
      <c r="D60" s="579">
        <f t="shared" si="1"/>
        <v>8.5</v>
      </c>
      <c r="E60" s="579">
        <f t="shared" si="1"/>
        <v>5</v>
      </c>
      <c r="F60" s="579">
        <f t="shared" si="1"/>
        <v>5</v>
      </c>
      <c r="G60" s="579">
        <f t="shared" si="1"/>
        <v>5</v>
      </c>
      <c r="H60" s="580">
        <f t="shared" si="1"/>
        <v>10</v>
      </c>
      <c r="I60" s="580">
        <f t="shared" si="1"/>
        <v>10</v>
      </c>
      <c r="J60" s="580">
        <f t="shared" si="1"/>
        <v>10</v>
      </c>
      <c r="K60" s="581">
        <f t="shared" si="1"/>
        <v>9.5</v>
      </c>
      <c r="L60" s="582">
        <f t="shared" si="1"/>
        <v>7.125</v>
      </c>
      <c r="M60" s="579">
        <f t="shared" si="1"/>
        <v>7.125</v>
      </c>
      <c r="N60" s="579">
        <f t="shared" si="1"/>
        <v>7.125</v>
      </c>
      <c r="O60" s="583">
        <f t="shared" si="1"/>
        <v>6.625</v>
      </c>
      <c r="P60" s="578">
        <f t="shared" si="1"/>
        <v>10.25</v>
      </c>
      <c r="Q60" s="580">
        <f t="shared" si="1"/>
        <v>10.25</v>
      </c>
      <c r="R60" s="580">
        <f t="shared" si="1"/>
        <v>10.25</v>
      </c>
      <c r="S60" s="581">
        <f t="shared" si="1"/>
        <v>10.25</v>
      </c>
      <c r="T60" s="582">
        <f t="shared" si="1"/>
        <v>0.875</v>
      </c>
      <c r="U60" s="579">
        <f t="shared" si="1"/>
        <v>0.875</v>
      </c>
      <c r="V60" s="579">
        <f t="shared" si="1"/>
        <v>0.875</v>
      </c>
      <c r="W60" s="583">
        <f t="shared" si="1"/>
        <v>0.875</v>
      </c>
      <c r="X60" s="584">
        <f>SUM(C60:W60)</f>
        <v>140.5</v>
      </c>
      <c r="Y60" s="585" t="s">
        <v>238</v>
      </c>
      <c r="Z60" s="576"/>
      <c r="AA60" s="576"/>
    </row>
    <row r="61" spans="1:27" s="268" customFormat="1" ht="24" hidden="1" thickBot="1">
      <c r="A61" s="261"/>
      <c r="B61" s="270"/>
      <c r="C61" s="271"/>
      <c r="D61" s="272"/>
      <c r="E61" s="272"/>
      <c r="F61" s="272"/>
      <c r="G61" s="272"/>
      <c r="H61" s="271"/>
      <c r="I61" s="271"/>
      <c r="J61" s="271"/>
      <c r="K61" s="271"/>
      <c r="L61" s="272"/>
      <c r="M61" s="272"/>
      <c r="N61" s="272"/>
      <c r="O61" s="272"/>
      <c r="P61" s="271"/>
      <c r="Q61" s="271"/>
      <c r="R61" s="271"/>
      <c r="S61" s="271"/>
      <c r="T61" s="272"/>
      <c r="U61" s="272"/>
      <c r="V61" s="272"/>
      <c r="W61" s="273"/>
      <c r="X61" s="274"/>
      <c r="Y61" s="275"/>
      <c r="Z61" s="261"/>
      <c r="AA61" s="261"/>
    </row>
    <row r="62" spans="1:25" s="268" customFormat="1" ht="27.75" customHeight="1" thickBot="1">
      <c r="A62" s="261"/>
      <c r="B62" s="276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277"/>
      <c r="Q62" s="277"/>
      <c r="R62" s="278"/>
      <c r="S62" s="278"/>
      <c r="T62" s="278"/>
      <c r="U62" s="278"/>
      <c r="V62" s="279"/>
      <c r="W62" s="280"/>
      <c r="X62" s="266"/>
      <c r="Y62" s="267"/>
    </row>
    <row r="63" spans="1:23" s="268" customFormat="1" ht="30.75" thickBot="1">
      <c r="A63" s="261"/>
      <c r="B63" s="281"/>
      <c r="C63" s="1012" t="s">
        <v>138</v>
      </c>
      <c r="D63" s="1013"/>
      <c r="E63" s="1013"/>
      <c r="F63" s="1013"/>
      <c r="G63" s="1013"/>
      <c r="H63" s="1013"/>
      <c r="I63" s="1013"/>
      <c r="J63" s="1014"/>
      <c r="K63" s="1013" t="s">
        <v>243</v>
      </c>
      <c r="L63" s="1014"/>
      <c r="M63" s="1012" t="s">
        <v>195</v>
      </c>
      <c r="N63" s="1013"/>
      <c r="O63" s="1013"/>
      <c r="P63" s="1013"/>
      <c r="Q63" s="1013"/>
      <c r="R63" s="1013"/>
      <c r="S63" s="1013"/>
      <c r="T63" s="1013"/>
      <c r="U63" s="1014"/>
      <c r="V63" s="282"/>
      <c r="W63" s="283"/>
    </row>
    <row r="64" spans="1:23" s="292" customFormat="1" ht="27" customHeight="1" thickBot="1">
      <c r="A64" s="269"/>
      <c r="B64" s="284"/>
      <c r="C64" s="1015"/>
      <c r="D64" s="1016"/>
      <c r="E64" s="1016"/>
      <c r="F64" s="1016"/>
      <c r="G64" s="1016"/>
      <c r="H64" s="1016"/>
      <c r="I64" s="1016"/>
      <c r="J64" s="1017"/>
      <c r="K64" s="285" t="s">
        <v>148</v>
      </c>
      <c r="L64" s="286" t="s">
        <v>149</v>
      </c>
      <c r="M64" s="287" t="s">
        <v>150</v>
      </c>
      <c r="N64" s="288" t="s">
        <v>151</v>
      </c>
      <c r="O64" s="288" t="s">
        <v>152</v>
      </c>
      <c r="P64" s="288" t="s">
        <v>153</v>
      </c>
      <c r="Q64" s="288" t="s">
        <v>154</v>
      </c>
      <c r="R64" s="288" t="s">
        <v>155</v>
      </c>
      <c r="S64" s="288" t="s">
        <v>156</v>
      </c>
      <c r="T64" s="288" t="s">
        <v>157</v>
      </c>
      <c r="U64" s="289" t="s">
        <v>158</v>
      </c>
      <c r="V64" s="290"/>
      <c r="W64" s="291"/>
    </row>
    <row r="65" spans="1:23" s="292" customFormat="1" ht="27.75">
      <c r="A65" s="269"/>
      <c r="B65" s="284"/>
      <c r="C65" s="293" t="s">
        <v>160</v>
      </c>
      <c r="D65" s="1105" t="s">
        <v>237</v>
      </c>
      <c r="E65" s="1106"/>
      <c r="F65" s="1106"/>
      <c r="G65" s="1106"/>
      <c r="H65" s="1106"/>
      <c r="I65" s="1106"/>
      <c r="J65" s="1107"/>
      <c r="K65" s="294">
        <f>Y51</f>
        <v>5.75</v>
      </c>
      <c r="L65" s="295" t="e">
        <f>(K65)/(#REF!)/#REF!</f>
        <v>#REF!</v>
      </c>
      <c r="M65" s="293">
        <v>250</v>
      </c>
      <c r="N65" s="296" t="s">
        <v>161</v>
      </c>
      <c r="O65" s="296" t="s">
        <v>162</v>
      </c>
      <c r="P65" s="296" t="s">
        <v>162</v>
      </c>
      <c r="Q65" s="296">
        <v>4</v>
      </c>
      <c r="R65" s="296">
        <v>1</v>
      </c>
      <c r="S65" s="296">
        <v>2</v>
      </c>
      <c r="T65" s="296">
        <v>2</v>
      </c>
      <c r="U65" s="297">
        <v>2</v>
      </c>
      <c r="V65" s="290"/>
      <c r="W65" s="291"/>
    </row>
    <row r="66" spans="1:23" s="292" customFormat="1" ht="27.75">
      <c r="A66" s="269"/>
      <c r="B66" s="284"/>
      <c r="C66" s="587" t="s">
        <v>233</v>
      </c>
      <c r="D66" s="1108" t="s">
        <v>373</v>
      </c>
      <c r="E66" s="1109"/>
      <c r="F66" s="1109"/>
      <c r="G66" s="1109"/>
      <c r="H66" s="1109"/>
      <c r="I66" s="1109"/>
      <c r="J66" s="1110"/>
      <c r="K66" s="588">
        <f>Y52</f>
        <v>1.25</v>
      </c>
      <c r="L66" s="589" t="e">
        <f>(K66)/(#REF!)/#REF!</f>
        <v>#REF!</v>
      </c>
      <c r="M66" s="587">
        <v>350</v>
      </c>
      <c r="N66" s="590" t="s">
        <v>161</v>
      </c>
      <c r="O66" s="590" t="s">
        <v>162</v>
      </c>
      <c r="P66" s="590" t="s">
        <v>162</v>
      </c>
      <c r="Q66" s="590">
        <v>6</v>
      </c>
      <c r="R66" s="590">
        <v>1</v>
      </c>
      <c r="S66" s="590">
        <v>2</v>
      </c>
      <c r="T66" s="590">
        <v>2</v>
      </c>
      <c r="U66" s="591">
        <v>2</v>
      </c>
      <c r="V66" s="290"/>
      <c r="W66" s="291"/>
    </row>
    <row r="67" spans="1:23" s="292" customFormat="1" ht="27.75">
      <c r="A67" s="269"/>
      <c r="B67" s="284"/>
      <c r="C67" s="298" t="s">
        <v>232</v>
      </c>
      <c r="D67" s="924" t="s">
        <v>236</v>
      </c>
      <c r="E67" s="925"/>
      <c r="F67" s="925"/>
      <c r="G67" s="925"/>
      <c r="H67" s="925"/>
      <c r="I67" s="925"/>
      <c r="J67" s="926"/>
      <c r="K67" s="299">
        <f>Y53</f>
        <v>3.5</v>
      </c>
      <c r="L67" s="300" t="e">
        <f>(K67)/(#REF!)/#REF!</f>
        <v>#REF!</v>
      </c>
      <c r="M67" s="301">
        <v>18</v>
      </c>
      <c r="N67" s="302" t="s">
        <v>159</v>
      </c>
      <c r="O67" s="302" t="s">
        <v>59</v>
      </c>
      <c r="P67" s="302" t="s">
        <v>59</v>
      </c>
      <c r="Q67" s="302" t="s">
        <v>59</v>
      </c>
      <c r="R67" s="302" t="s">
        <v>59</v>
      </c>
      <c r="S67" s="302" t="s">
        <v>59</v>
      </c>
      <c r="T67" s="302">
        <v>1</v>
      </c>
      <c r="U67" s="303">
        <v>1</v>
      </c>
      <c r="V67" s="290"/>
      <c r="W67" s="291"/>
    </row>
    <row r="68" spans="1:23" s="292" customFormat="1" ht="27.75">
      <c r="A68" s="269"/>
      <c r="B68" s="284"/>
      <c r="C68" s="592" t="s">
        <v>375</v>
      </c>
      <c r="D68" s="927" t="s">
        <v>374</v>
      </c>
      <c r="E68" s="928"/>
      <c r="F68" s="928"/>
      <c r="G68" s="928"/>
      <c r="H68" s="928"/>
      <c r="I68" s="928"/>
      <c r="J68" s="929"/>
      <c r="K68" s="305">
        <f>Y54</f>
        <v>1.5</v>
      </c>
      <c r="L68" s="306" t="e">
        <f>(K68)/(#REF!)/#REF!</f>
        <v>#REF!</v>
      </c>
      <c r="M68" s="304">
        <v>10</v>
      </c>
      <c r="N68" s="307" t="s">
        <v>159</v>
      </c>
      <c r="O68" s="307" t="s">
        <v>59</v>
      </c>
      <c r="P68" s="307" t="s">
        <v>59</v>
      </c>
      <c r="Q68" s="307" t="s">
        <v>59</v>
      </c>
      <c r="R68" s="307" t="s">
        <v>59</v>
      </c>
      <c r="S68" s="307" t="s">
        <v>59</v>
      </c>
      <c r="T68" s="307">
        <v>1</v>
      </c>
      <c r="U68" s="308">
        <v>1</v>
      </c>
      <c r="V68" s="290"/>
      <c r="W68" s="291"/>
    </row>
    <row r="69" spans="1:23" s="292" customFormat="1" ht="27.75">
      <c r="A69" s="269"/>
      <c r="B69" s="284"/>
      <c r="C69" s="309" t="s">
        <v>191</v>
      </c>
      <c r="D69" s="930" t="s">
        <v>139</v>
      </c>
      <c r="E69" s="931"/>
      <c r="F69" s="931"/>
      <c r="G69" s="931"/>
      <c r="H69" s="931"/>
      <c r="I69" s="931"/>
      <c r="J69" s="932"/>
      <c r="K69" s="310">
        <f aca="true" t="shared" si="2" ref="K69:K75">Y41</f>
        <v>20.5</v>
      </c>
      <c r="L69" s="311" t="e">
        <f>(K69)/(#REF!)/#REF!</f>
        <v>#REF!</v>
      </c>
      <c r="M69" s="309">
        <v>140</v>
      </c>
      <c r="N69" s="312" t="s">
        <v>161</v>
      </c>
      <c r="O69" s="312" t="s">
        <v>162</v>
      </c>
      <c r="P69" s="312" t="s">
        <v>59</v>
      </c>
      <c r="Q69" s="312">
        <v>3</v>
      </c>
      <c r="R69" s="312">
        <v>1</v>
      </c>
      <c r="S69" s="312">
        <v>1</v>
      </c>
      <c r="T69" s="312">
        <v>1</v>
      </c>
      <c r="U69" s="313">
        <v>1</v>
      </c>
      <c r="V69" s="290"/>
      <c r="W69" s="291"/>
    </row>
    <row r="70" spans="1:23" s="292" customFormat="1" ht="27.75">
      <c r="A70" s="269"/>
      <c r="B70" s="284"/>
      <c r="C70" s="314" t="s">
        <v>128</v>
      </c>
      <c r="D70" s="933" t="s">
        <v>140</v>
      </c>
      <c r="E70" s="934"/>
      <c r="F70" s="934"/>
      <c r="G70" s="934"/>
      <c r="H70" s="934"/>
      <c r="I70" s="934"/>
      <c r="J70" s="935"/>
      <c r="K70" s="315">
        <f t="shared" si="2"/>
        <v>18</v>
      </c>
      <c r="L70" s="316" t="e">
        <f>(K70)/(#REF!)/#REF!</f>
        <v>#REF!</v>
      </c>
      <c r="M70" s="314">
        <v>40</v>
      </c>
      <c r="N70" s="317" t="s">
        <v>161</v>
      </c>
      <c r="O70" s="317" t="s">
        <v>162</v>
      </c>
      <c r="P70" s="317" t="s">
        <v>59</v>
      </c>
      <c r="Q70" s="317">
        <v>2</v>
      </c>
      <c r="R70" s="317">
        <v>1</v>
      </c>
      <c r="S70" s="317" t="s">
        <v>59</v>
      </c>
      <c r="T70" s="317">
        <v>1</v>
      </c>
      <c r="U70" s="318">
        <v>1</v>
      </c>
      <c r="V70" s="290"/>
      <c r="W70" s="291"/>
    </row>
    <row r="71" spans="1:23" s="292" customFormat="1" ht="27.75">
      <c r="A71" s="269"/>
      <c r="B71" s="284"/>
      <c r="C71" s="319" t="s">
        <v>127</v>
      </c>
      <c r="D71" s="1001" t="s">
        <v>141</v>
      </c>
      <c r="E71" s="1002"/>
      <c r="F71" s="1002"/>
      <c r="G71" s="1002"/>
      <c r="H71" s="1002"/>
      <c r="I71" s="1002"/>
      <c r="J71" s="1003"/>
      <c r="K71" s="320">
        <f t="shared" si="2"/>
        <v>21.5</v>
      </c>
      <c r="L71" s="321" t="e">
        <f>(K71)/(#REF!)/#REF!</f>
        <v>#REF!</v>
      </c>
      <c r="M71" s="319">
        <v>160</v>
      </c>
      <c r="N71" s="322" t="s">
        <v>161</v>
      </c>
      <c r="O71" s="322" t="s">
        <v>162</v>
      </c>
      <c r="P71" s="322" t="s">
        <v>59</v>
      </c>
      <c r="Q71" s="322">
        <v>3</v>
      </c>
      <c r="R71" s="322">
        <v>1</v>
      </c>
      <c r="S71" s="322">
        <v>1</v>
      </c>
      <c r="T71" s="322">
        <v>1</v>
      </c>
      <c r="U71" s="323">
        <v>1</v>
      </c>
      <c r="V71" s="290"/>
      <c r="W71" s="291"/>
    </row>
    <row r="72" spans="1:23" s="292" customFormat="1" ht="27.75">
      <c r="A72" s="269"/>
      <c r="B72" s="284"/>
      <c r="C72" s="324" t="s">
        <v>129</v>
      </c>
      <c r="D72" s="1111" t="s">
        <v>142</v>
      </c>
      <c r="E72" s="1112"/>
      <c r="F72" s="1112"/>
      <c r="G72" s="1112"/>
      <c r="H72" s="1112"/>
      <c r="I72" s="1112"/>
      <c r="J72" s="1113"/>
      <c r="K72" s="325">
        <f t="shared" si="2"/>
        <v>20.5</v>
      </c>
      <c r="L72" s="326" t="e">
        <f>(K72)/(#REF!)/#REF!</f>
        <v>#REF!</v>
      </c>
      <c r="M72" s="324">
        <v>80</v>
      </c>
      <c r="N72" s="327" t="s">
        <v>161</v>
      </c>
      <c r="O72" s="327" t="s">
        <v>162</v>
      </c>
      <c r="P72" s="327" t="s">
        <v>59</v>
      </c>
      <c r="Q72" s="327">
        <v>2</v>
      </c>
      <c r="R72" s="327">
        <v>1</v>
      </c>
      <c r="S72" s="327">
        <v>1</v>
      </c>
      <c r="T72" s="327">
        <v>1</v>
      </c>
      <c r="U72" s="328">
        <v>1</v>
      </c>
      <c r="V72" s="290"/>
      <c r="W72" s="291"/>
    </row>
    <row r="73" spans="1:23" s="292" customFormat="1" ht="27.75">
      <c r="A73" s="269"/>
      <c r="B73" s="284"/>
      <c r="C73" s="329" t="s">
        <v>190</v>
      </c>
      <c r="D73" s="1114" t="s">
        <v>143</v>
      </c>
      <c r="E73" s="1115"/>
      <c r="F73" s="1115"/>
      <c r="G73" s="1115"/>
      <c r="H73" s="1115"/>
      <c r="I73" s="1115"/>
      <c r="J73" s="1116"/>
      <c r="K73" s="330">
        <f t="shared" si="2"/>
        <v>20</v>
      </c>
      <c r="L73" s="331" t="e">
        <f>(K73)/(#REF!)/#REF!</f>
        <v>#REF!</v>
      </c>
      <c r="M73" s="329">
        <v>90</v>
      </c>
      <c r="N73" s="332" t="s">
        <v>161</v>
      </c>
      <c r="O73" s="332" t="s">
        <v>162</v>
      </c>
      <c r="P73" s="332" t="s">
        <v>59</v>
      </c>
      <c r="Q73" s="332">
        <v>2</v>
      </c>
      <c r="R73" s="332">
        <v>1</v>
      </c>
      <c r="S73" s="332">
        <v>1</v>
      </c>
      <c r="T73" s="332">
        <v>1</v>
      </c>
      <c r="U73" s="333">
        <v>1</v>
      </c>
      <c r="V73" s="290"/>
      <c r="W73" s="291"/>
    </row>
    <row r="74" spans="1:23" s="292" customFormat="1" ht="27.75">
      <c r="A74" s="269"/>
      <c r="B74" s="284"/>
      <c r="C74" s="334" t="s">
        <v>230</v>
      </c>
      <c r="D74" s="1018" t="s">
        <v>260</v>
      </c>
      <c r="E74" s="1019"/>
      <c r="F74" s="1019"/>
      <c r="G74" s="1019"/>
      <c r="H74" s="1019"/>
      <c r="I74" s="1019"/>
      <c r="J74" s="1020"/>
      <c r="K74" s="335">
        <f t="shared" si="2"/>
        <v>6.5</v>
      </c>
      <c r="L74" s="336" t="e">
        <f>(K74)/(#REF!)/#REF!</f>
        <v>#REF!</v>
      </c>
      <c r="M74" s="334">
        <v>120</v>
      </c>
      <c r="N74" s="337" t="s">
        <v>161</v>
      </c>
      <c r="O74" s="337" t="s">
        <v>162</v>
      </c>
      <c r="P74" s="337" t="s">
        <v>59</v>
      </c>
      <c r="Q74" s="337">
        <v>3</v>
      </c>
      <c r="R74" s="337">
        <v>1</v>
      </c>
      <c r="S74" s="337">
        <v>1</v>
      </c>
      <c r="T74" s="337">
        <v>1</v>
      </c>
      <c r="U74" s="338">
        <v>1</v>
      </c>
      <c r="V74" s="290"/>
      <c r="W74" s="291"/>
    </row>
    <row r="75" spans="1:23" s="292" customFormat="1" ht="27.75">
      <c r="A75" s="269"/>
      <c r="B75" s="284"/>
      <c r="C75" s="339" t="s">
        <v>382</v>
      </c>
      <c r="D75" s="1117" t="s">
        <v>383</v>
      </c>
      <c r="E75" s="1118"/>
      <c r="F75" s="1118"/>
      <c r="G75" s="1118"/>
      <c r="H75" s="1118"/>
      <c r="I75" s="1118"/>
      <c r="J75" s="1119"/>
      <c r="K75" s="340">
        <f t="shared" si="2"/>
        <v>1.5</v>
      </c>
      <c r="L75" s="341" t="e">
        <f>(K75)/(#REF!)/#REF!</f>
        <v>#REF!</v>
      </c>
      <c r="M75" s="339">
        <v>40</v>
      </c>
      <c r="N75" s="342" t="s">
        <v>161</v>
      </c>
      <c r="O75" s="342" t="s">
        <v>162</v>
      </c>
      <c r="P75" s="342" t="s">
        <v>59</v>
      </c>
      <c r="Q75" s="342">
        <v>3</v>
      </c>
      <c r="R75" s="342">
        <v>1</v>
      </c>
      <c r="S75" s="342" t="s">
        <v>59</v>
      </c>
      <c r="T75" s="342">
        <v>1</v>
      </c>
      <c r="U75" s="343">
        <v>1</v>
      </c>
      <c r="V75" s="290"/>
      <c r="W75" s="291"/>
    </row>
    <row r="76" spans="1:23" s="292" customFormat="1" ht="27.75">
      <c r="A76" s="269"/>
      <c r="B76" s="284"/>
      <c r="C76" s="593" t="s">
        <v>378</v>
      </c>
      <c r="D76" s="1120" t="s">
        <v>379</v>
      </c>
      <c r="E76" s="1121"/>
      <c r="F76" s="1121"/>
      <c r="G76" s="1121"/>
      <c r="H76" s="1121"/>
      <c r="I76" s="1121"/>
      <c r="J76" s="1122"/>
      <c r="K76" s="594">
        <f>Y48</f>
        <v>5.5</v>
      </c>
      <c r="L76" s="595" t="e">
        <f>(K76)/(#REF!)/#REF!</f>
        <v>#REF!</v>
      </c>
      <c r="M76" s="593">
        <v>80</v>
      </c>
      <c r="N76" s="596" t="s">
        <v>161</v>
      </c>
      <c r="O76" s="596" t="s">
        <v>162</v>
      </c>
      <c r="P76" s="596" t="s">
        <v>59</v>
      </c>
      <c r="Q76" s="596">
        <v>2</v>
      </c>
      <c r="R76" s="596">
        <v>1</v>
      </c>
      <c r="S76" s="596" t="s">
        <v>59</v>
      </c>
      <c r="T76" s="596">
        <v>1</v>
      </c>
      <c r="U76" s="597">
        <v>1</v>
      </c>
      <c r="V76" s="290"/>
      <c r="W76" s="291"/>
    </row>
    <row r="77" spans="1:23" s="292" customFormat="1" ht="27.75">
      <c r="A77" s="269"/>
      <c r="B77" s="284"/>
      <c r="C77" s="698" t="s">
        <v>369</v>
      </c>
      <c r="D77" s="1123" t="s">
        <v>370</v>
      </c>
      <c r="E77" s="1124"/>
      <c r="F77" s="1124"/>
      <c r="G77" s="1124"/>
      <c r="H77" s="1124"/>
      <c r="I77" s="1124"/>
      <c r="J77" s="1125"/>
      <c r="K77" s="699">
        <f>Y49</f>
        <v>7</v>
      </c>
      <c r="L77" s="700" t="e">
        <f>(K77)/(#REF!)/#REF!</f>
        <v>#REF!</v>
      </c>
      <c r="M77" s="698">
        <v>80</v>
      </c>
      <c r="N77" s="701" t="s">
        <v>161</v>
      </c>
      <c r="O77" s="701" t="s">
        <v>162</v>
      </c>
      <c r="P77" s="701" t="s">
        <v>59</v>
      </c>
      <c r="Q77" s="701">
        <v>2</v>
      </c>
      <c r="R77" s="701">
        <v>1</v>
      </c>
      <c r="S77" s="701" t="s">
        <v>59</v>
      </c>
      <c r="T77" s="701">
        <v>1</v>
      </c>
      <c r="U77" s="702">
        <v>1</v>
      </c>
      <c r="V77" s="290"/>
      <c r="W77" s="291"/>
    </row>
    <row r="78" spans="1:23" s="292" customFormat="1" ht="28.5" thickBot="1">
      <c r="A78" s="269"/>
      <c r="B78" s="284"/>
      <c r="C78" s="703" t="s">
        <v>371</v>
      </c>
      <c r="D78" s="1021" t="s">
        <v>377</v>
      </c>
      <c r="E78" s="1022"/>
      <c r="F78" s="1022"/>
      <c r="G78" s="1022"/>
      <c r="H78" s="1022"/>
      <c r="I78" s="1022"/>
      <c r="J78" s="1023"/>
      <c r="K78" s="704">
        <f>Y50</f>
        <v>1</v>
      </c>
      <c r="L78" s="705" t="e">
        <f>(K78)/(#REF!)/#REF!</f>
        <v>#REF!</v>
      </c>
      <c r="M78" s="598">
        <v>40</v>
      </c>
      <c r="N78" s="599" t="s">
        <v>161</v>
      </c>
      <c r="O78" s="599" t="s">
        <v>162</v>
      </c>
      <c r="P78" s="599" t="s">
        <v>59</v>
      </c>
      <c r="Q78" s="599">
        <v>2</v>
      </c>
      <c r="R78" s="599">
        <v>1</v>
      </c>
      <c r="S78" s="599" t="s">
        <v>59</v>
      </c>
      <c r="T78" s="599">
        <v>1</v>
      </c>
      <c r="U78" s="600">
        <v>1</v>
      </c>
      <c r="V78" s="290"/>
      <c r="W78" s="291"/>
    </row>
    <row r="79" spans="1:23" s="268" customFormat="1" ht="27.75">
      <c r="A79" s="261"/>
      <c r="B79" s="52"/>
      <c r="C79" s="706"/>
      <c r="D79" s="707"/>
      <c r="E79" s="707"/>
      <c r="F79" s="707"/>
      <c r="G79" s="707"/>
      <c r="H79" s="707"/>
      <c r="I79" s="707"/>
      <c r="J79" s="707"/>
      <c r="K79" s="920" t="s">
        <v>368</v>
      </c>
      <c r="L79" s="921"/>
      <c r="M79" s="708" t="s">
        <v>150</v>
      </c>
      <c r="N79" s="345" t="s">
        <v>166</v>
      </c>
      <c r="O79" s="345"/>
      <c r="P79" s="346" t="s">
        <v>153</v>
      </c>
      <c r="Q79" s="347" t="s">
        <v>167</v>
      </c>
      <c r="R79" s="347"/>
      <c r="S79" s="346" t="s">
        <v>156</v>
      </c>
      <c r="T79" s="347" t="s">
        <v>242</v>
      </c>
      <c r="U79" s="348"/>
      <c r="V79" s="349"/>
      <c r="W79" s="344"/>
    </row>
    <row r="80" spans="1:23" s="268" customFormat="1" ht="27.75" customHeight="1">
      <c r="A80" s="261"/>
      <c r="B80" s="52"/>
      <c r="C80" s="709"/>
      <c r="D80" s="710"/>
      <c r="E80" s="710"/>
      <c r="F80" s="710"/>
      <c r="G80" s="710"/>
      <c r="H80" s="710"/>
      <c r="I80" s="710"/>
      <c r="J80" s="710"/>
      <c r="K80" s="742"/>
      <c r="L80" s="922"/>
      <c r="M80" s="711" t="s">
        <v>151</v>
      </c>
      <c r="N80" s="350" t="s">
        <v>270</v>
      </c>
      <c r="O80" s="350"/>
      <c r="P80" s="351" t="s">
        <v>154</v>
      </c>
      <c r="Q80" s="352" t="s">
        <v>170</v>
      </c>
      <c r="R80" s="352"/>
      <c r="S80" s="351" t="s">
        <v>157</v>
      </c>
      <c r="T80" s="352" t="s">
        <v>244</v>
      </c>
      <c r="U80" s="353"/>
      <c r="V80" s="349"/>
      <c r="W80" s="344"/>
    </row>
    <row r="81" spans="1:23" s="268" customFormat="1" ht="24" customHeight="1" thickBot="1">
      <c r="A81" s="261"/>
      <c r="B81" s="52"/>
      <c r="C81" s="712"/>
      <c r="D81" s="713"/>
      <c r="E81" s="713"/>
      <c r="F81" s="713"/>
      <c r="G81" s="713"/>
      <c r="H81" s="713"/>
      <c r="I81" s="713"/>
      <c r="J81" s="713"/>
      <c r="K81" s="744"/>
      <c r="L81" s="923"/>
      <c r="M81" s="714" t="s">
        <v>152</v>
      </c>
      <c r="N81" s="354" t="s">
        <v>173</v>
      </c>
      <c r="O81" s="354"/>
      <c r="P81" s="355" t="s">
        <v>155</v>
      </c>
      <c r="Q81" s="356" t="s">
        <v>174</v>
      </c>
      <c r="R81" s="356"/>
      <c r="S81" s="355" t="s">
        <v>158</v>
      </c>
      <c r="T81" s="356" t="s">
        <v>175</v>
      </c>
      <c r="U81" s="357"/>
      <c r="V81" s="349"/>
      <c r="W81" s="344"/>
    </row>
  </sheetData>
  <mergeCells count="137">
    <mergeCell ref="D75:J75"/>
    <mergeCell ref="D76:J76"/>
    <mergeCell ref="D77:J77"/>
    <mergeCell ref="D65:J65"/>
    <mergeCell ref="D66:J66"/>
    <mergeCell ref="D72:J72"/>
    <mergeCell ref="D73:J73"/>
    <mergeCell ref="B34:B39"/>
    <mergeCell ref="C34:C39"/>
    <mergeCell ref="K63:L63"/>
    <mergeCell ref="M63:U63"/>
    <mergeCell ref="S34:S39"/>
    <mergeCell ref="L34:O39"/>
    <mergeCell ref="P34:P39"/>
    <mergeCell ref="Q34:Q39"/>
    <mergeCell ref="R34:R39"/>
    <mergeCell ref="B32:B33"/>
    <mergeCell ref="C32:C33"/>
    <mergeCell ref="H32:K33"/>
    <mergeCell ref="P28:P31"/>
    <mergeCell ref="L32:O33"/>
    <mergeCell ref="P32:S33"/>
    <mergeCell ref="R28:R31"/>
    <mergeCell ref="S28:S31"/>
    <mergeCell ref="M28:M31"/>
    <mergeCell ref="N28:N31"/>
    <mergeCell ref="O28:O31"/>
    <mergeCell ref="B28:B29"/>
    <mergeCell ref="B30:B31"/>
    <mergeCell ref="C30:C31"/>
    <mergeCell ref="L28:L31"/>
    <mergeCell ref="P20:S21"/>
    <mergeCell ref="P22:P25"/>
    <mergeCell ref="T20:W20"/>
    <mergeCell ref="Q22:Q25"/>
    <mergeCell ref="R22:R25"/>
    <mergeCell ref="S22:S25"/>
    <mergeCell ref="T22:W32"/>
    <mergeCell ref="P26:S27"/>
    <mergeCell ref="Q28:Q31"/>
    <mergeCell ref="B20:B21"/>
    <mergeCell ref="D20:G21"/>
    <mergeCell ref="H20:K21"/>
    <mergeCell ref="B22:B23"/>
    <mergeCell ref="D22:G23"/>
    <mergeCell ref="H22:H25"/>
    <mergeCell ref="I22:I25"/>
    <mergeCell ref="J22:J25"/>
    <mergeCell ref="K22:K25"/>
    <mergeCell ref="D17:G17"/>
    <mergeCell ref="H17:H19"/>
    <mergeCell ref="I17:I19"/>
    <mergeCell ref="D18:G19"/>
    <mergeCell ref="B17:B19"/>
    <mergeCell ref="P15:S16"/>
    <mergeCell ref="T15:W15"/>
    <mergeCell ref="T16:W19"/>
    <mergeCell ref="J17:J19"/>
    <mergeCell ref="K17:K19"/>
    <mergeCell ref="P17:P19"/>
    <mergeCell ref="Q17:Q19"/>
    <mergeCell ref="S17:S19"/>
    <mergeCell ref="R17:R19"/>
    <mergeCell ref="B11:B14"/>
    <mergeCell ref="I11:I14"/>
    <mergeCell ref="J11:J14"/>
    <mergeCell ref="K11:K14"/>
    <mergeCell ref="D74:J74"/>
    <mergeCell ref="D78:J78"/>
    <mergeCell ref="J28:J31"/>
    <mergeCell ref="K28:K31"/>
    <mergeCell ref="H28:H31"/>
    <mergeCell ref="I28:I31"/>
    <mergeCell ref="D28:D31"/>
    <mergeCell ref="E28:E31"/>
    <mergeCell ref="F28:F31"/>
    <mergeCell ref="D32:G33"/>
    <mergeCell ref="D71:J71"/>
    <mergeCell ref="F34:F39"/>
    <mergeCell ref="G34:G39"/>
    <mergeCell ref="H34:H39"/>
    <mergeCell ref="I34:I39"/>
    <mergeCell ref="J34:J39"/>
    <mergeCell ref="D34:D39"/>
    <mergeCell ref="E34:E39"/>
    <mergeCell ref="C59:W59"/>
    <mergeCell ref="C63:J64"/>
    <mergeCell ref="N11:N14"/>
    <mergeCell ref="K34:K39"/>
    <mergeCell ref="L11:L14"/>
    <mergeCell ref="C26:C29"/>
    <mergeCell ref="D27:G27"/>
    <mergeCell ref="G28:G31"/>
    <mergeCell ref="L26:O27"/>
    <mergeCell ref="H15:K16"/>
    <mergeCell ref="D11:G16"/>
    <mergeCell ref="H11:H14"/>
    <mergeCell ref="M22:M25"/>
    <mergeCell ref="N22:N25"/>
    <mergeCell ref="L17:O19"/>
    <mergeCell ref="O22:O25"/>
    <mergeCell ref="P9:S9"/>
    <mergeCell ref="T9:W10"/>
    <mergeCell ref="P10:S10"/>
    <mergeCell ref="B3:B8"/>
    <mergeCell ref="B9:B10"/>
    <mergeCell ref="H9:K10"/>
    <mergeCell ref="S11:S14"/>
    <mergeCell ref="T11:W14"/>
    <mergeCell ref="D24:G24"/>
    <mergeCell ref="D25:G26"/>
    <mergeCell ref="O11:O14"/>
    <mergeCell ref="P11:P14"/>
    <mergeCell ref="Q11:Q14"/>
    <mergeCell ref="R11:R14"/>
    <mergeCell ref="M11:M14"/>
    <mergeCell ref="H26:K27"/>
    <mergeCell ref="X41:X54"/>
    <mergeCell ref="Z41:Z55"/>
    <mergeCell ref="B55:W55"/>
    <mergeCell ref="X56:X58"/>
    <mergeCell ref="D9:G10"/>
    <mergeCell ref="K79:L81"/>
    <mergeCell ref="D67:J67"/>
    <mergeCell ref="D68:J68"/>
    <mergeCell ref="D69:J69"/>
    <mergeCell ref="D70:J70"/>
    <mergeCell ref="L9:O10"/>
    <mergeCell ref="L15:O16"/>
    <mergeCell ref="L20:O21"/>
    <mergeCell ref="L22:L25"/>
    <mergeCell ref="C2:U3"/>
    <mergeCell ref="D8:G8"/>
    <mergeCell ref="H8:K8"/>
    <mergeCell ref="L8:O8"/>
    <mergeCell ref="P8:S8"/>
    <mergeCell ref="T8:W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1999</dc:title>
  <dc:subject/>
  <dc:creator>Robert F. Heile</dc:creator>
  <cp:keywords/>
  <dc:description/>
  <cp:lastModifiedBy>Robert F.  Heile</cp:lastModifiedBy>
  <cp:lastPrinted>1999-09-09T20:00:43Z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