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5775" activeTab="0"/>
  </bookViews>
  <sheets>
    <sheet name="Calculator" sheetId="1" r:id="rId1"/>
    <sheet name="Pre-emphasis" sheetId="2" r:id="rId2"/>
    <sheet name="vs CX4 Spec" sheetId="3" r:id="rId3"/>
    <sheet name="vs Alpha" sheetId="4" r:id="rId4"/>
    <sheet name="vs Beta" sheetId="5" r:id="rId5"/>
    <sheet name="vs Vhi-Vlo" sheetId="6" r:id="rId6"/>
    <sheet name="vs Vlo-Vhi" sheetId="7" r:id="rId7"/>
  </sheets>
  <definedNames/>
  <calcPr fullCalcOnLoad="1"/>
</workbook>
</file>

<file path=xl/sharedStrings.xml><?xml version="1.0" encoding="utf-8"?>
<sst xmlns="http://schemas.openxmlformats.org/spreadsheetml/2006/main" count="45" uniqueCount="22">
  <si>
    <t>Vhigh/Vlow</t>
  </si>
  <si>
    <t>Vlow/Vhigh</t>
  </si>
  <si>
    <r>
      <t xml:space="preserve">b </t>
    </r>
    <r>
      <rPr>
        <b/>
        <i/>
        <sz val="10"/>
        <rFont val="Arial"/>
        <family val="2"/>
      </rPr>
      <t>= 0.5* (1-Vlo/Vhi)</t>
    </r>
  </si>
  <si>
    <r>
      <t>a</t>
    </r>
    <r>
      <rPr>
        <b/>
        <i/>
        <sz val="10"/>
        <rFont val="Arial"/>
        <family val="2"/>
      </rPr>
      <t>=(Vhi-Vlo) /(Vhi+Vlo)</t>
    </r>
  </si>
  <si>
    <t>1-Vlo/Vhi</t>
  </si>
  <si>
    <t>BBT/TI</t>
  </si>
  <si>
    <t>Vhi/Vlo-1</t>
  </si>
  <si>
    <r>
      <t>Taich #1(</t>
    </r>
    <r>
      <rPr>
        <b/>
        <u val="single"/>
        <sz val="10"/>
        <rFont val="Symbol"/>
        <family val="1"/>
      </rPr>
      <t>b</t>
    </r>
    <r>
      <rPr>
        <b/>
        <u val="single"/>
        <sz val="10"/>
        <rFont val="Arial"/>
        <family val="2"/>
      </rPr>
      <t>)</t>
    </r>
  </si>
  <si>
    <r>
      <t>Taich #2(</t>
    </r>
    <r>
      <rPr>
        <b/>
        <u val="single"/>
        <sz val="10"/>
        <rFont val="Symbol"/>
        <family val="1"/>
      </rPr>
      <t>a</t>
    </r>
    <r>
      <rPr>
        <b/>
        <u val="single"/>
        <sz val="10"/>
        <rFont val="Arial"/>
        <family val="2"/>
      </rPr>
      <t>)</t>
    </r>
  </si>
  <si>
    <t>Taich #3</t>
  </si>
  <si>
    <t>From Vhi/Vlo Ratio</t>
  </si>
  <si>
    <t>From CX4-Spec Value</t>
  </si>
  <si>
    <t>Pre-emphasis Value Converter</t>
  </si>
  <si>
    <t>CX4 Spec.</t>
  </si>
  <si>
    <t>Insert Starting Value in any Green Cell; Results in all other columns</t>
  </si>
  <si>
    <t>CX4 Standard Spec Value is in column flagged in Teal</t>
  </si>
  <si>
    <r>
      <t xml:space="preserve">b </t>
    </r>
    <r>
      <rPr>
        <b/>
        <sz val="10"/>
        <rFont val="Arial"/>
        <family val="2"/>
      </rPr>
      <t>= 0.5* (1-Vlo/Vhi)</t>
    </r>
  </si>
  <si>
    <r>
      <t>a</t>
    </r>
    <r>
      <rPr>
        <b/>
        <sz val="10"/>
        <rFont val="Arial"/>
        <family val="2"/>
      </rPr>
      <t>=(Vhi-Vlo) /(Vhi+Vlo)</t>
    </r>
  </si>
  <si>
    <t>From BBT/TI Data sheet Value (Vhi/Vlo-1)</t>
  </si>
  <si>
    <r>
      <t>From Taich (</t>
    </r>
    <r>
      <rPr>
        <b/>
        <sz val="10"/>
        <rFont val="Symbol"/>
        <family val="1"/>
      </rPr>
      <t>a</t>
    </r>
    <r>
      <rPr>
        <b/>
        <sz val="10"/>
        <rFont val="Arial"/>
        <family val="2"/>
      </rPr>
      <t>) Value (#1 in paper)</t>
    </r>
  </si>
  <si>
    <r>
      <t>From Taich (</t>
    </r>
    <r>
      <rPr>
        <b/>
        <sz val="10"/>
        <rFont val="Symbol"/>
        <family val="1"/>
      </rPr>
      <t>b</t>
    </r>
    <r>
      <rPr>
        <b/>
        <sz val="10"/>
        <rFont val="Arial"/>
        <family val="2"/>
      </rPr>
      <t>) Value (#2 in paper)</t>
    </r>
  </si>
  <si>
    <t>CX4 Spec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</si>
</sst>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5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0"/>
      <name val="Symbol"/>
      <family val="1"/>
    </font>
    <font>
      <b/>
      <i/>
      <sz val="10"/>
      <name val="Symbol"/>
      <family val="1"/>
    </font>
    <font>
      <b/>
      <i/>
      <sz val="10"/>
      <name val="Arial"/>
      <family val="2"/>
    </font>
    <font>
      <sz val="10.25"/>
      <name val="Arial"/>
      <family val="0"/>
    </font>
    <font>
      <b/>
      <sz val="10.2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4"/>
      <name val="Arial"/>
      <family val="2"/>
    </font>
    <font>
      <b/>
      <i/>
      <u val="single"/>
      <sz val="10"/>
      <name val="Arial"/>
      <family val="2"/>
    </font>
    <font>
      <b/>
      <sz val="10"/>
      <name val="Symbol"/>
      <family val="1"/>
    </font>
    <font>
      <b/>
      <sz val="10.25"/>
      <name val="Symbol"/>
      <family val="1"/>
    </font>
    <font>
      <sz val="10.75"/>
      <name val="Arial"/>
      <family val="0"/>
    </font>
    <font>
      <b/>
      <sz val="10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mediumDashed"/>
      <right style="mediumDashed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Dashed"/>
      <right style="mediumDashed"/>
      <top>
        <color indexed="63"/>
      </top>
      <bottom style="medium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2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5" fontId="0" fillId="2" borderId="1" xfId="0" applyNumberForma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5" fontId="0" fillId="3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2" fontId="10" fillId="0" borderId="0" xfId="0" applyNumberFormat="1" applyFont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0" fillId="0" borderId="2" xfId="0" applyFont="1" applyBorder="1" applyAlignment="1">
      <alignment vertical="center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65" fontId="0" fillId="2" borderId="3" xfId="0" applyNumberForma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Preemphasis: vs. CX4 Value</a:t>
            </a:r>
          </a:p>
        </c:rich>
      </c:tx>
      <c:layout>
        <c:manualLayout>
          <c:xMode val="factor"/>
          <c:yMode val="factor"/>
          <c:x val="-0.06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7225"/>
          <c:w val="0.766"/>
          <c:h val="0.88775"/>
        </c:manualLayout>
      </c:layout>
      <c:scatterChart>
        <c:scatterStyle val="smooth"/>
        <c:varyColors val="0"/>
        <c:ser>
          <c:idx val="0"/>
          <c:order val="0"/>
          <c:tx>
            <c:strRef>
              <c:f>'Pre-emphasis'!$D$3:$D$4</c:f>
              <c:strCache>
                <c:ptCount val="1"/>
                <c:pt idx="0">
                  <c:v>Taich #2(a) a=(Vhi-Vlo) /(Vhi+Vlo)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'Pre-emphasis'!$E$5:$E$25</c:f>
              <c:numCache>
                <c:ptCount val="21"/>
                <c:pt idx="0">
                  <c:v>0</c:v>
                </c:pt>
                <c:pt idx="1">
                  <c:v>0.09090909090909094</c:v>
                </c:pt>
                <c:pt idx="2">
                  <c:v>0.16666666666666663</c:v>
                </c:pt>
                <c:pt idx="3">
                  <c:v>0.23076923076923084</c:v>
                </c:pt>
                <c:pt idx="4">
                  <c:v>0.2857142857142857</c:v>
                </c:pt>
                <c:pt idx="5">
                  <c:v>0.33333333333333337</c:v>
                </c:pt>
                <c:pt idx="6">
                  <c:v>0.375</c:v>
                </c:pt>
                <c:pt idx="7">
                  <c:v>0.4117647058823529</c:v>
                </c:pt>
                <c:pt idx="8">
                  <c:v>0.4444444444444444</c:v>
                </c:pt>
                <c:pt idx="9">
                  <c:v>0.4736842105263158</c:v>
                </c:pt>
                <c:pt idx="10">
                  <c:v>0.5</c:v>
                </c:pt>
                <c:pt idx="11">
                  <c:v>0.5238095238095238</c:v>
                </c:pt>
                <c:pt idx="12">
                  <c:v>0.5454545454545454</c:v>
                </c:pt>
                <c:pt idx="13">
                  <c:v>0.5652173913043478</c:v>
                </c:pt>
                <c:pt idx="14">
                  <c:v>0.5833333333333333</c:v>
                </c:pt>
                <c:pt idx="15">
                  <c:v>0.6</c:v>
                </c:pt>
                <c:pt idx="16">
                  <c:v>0.6153846153846154</c:v>
                </c:pt>
                <c:pt idx="17">
                  <c:v>0.6296296296296297</c:v>
                </c:pt>
                <c:pt idx="18">
                  <c:v>0.6428571428571428</c:v>
                </c:pt>
                <c:pt idx="19">
                  <c:v>0.6551724137931034</c:v>
                </c:pt>
                <c:pt idx="20">
                  <c:v>0.6666666666666667</c:v>
                </c:pt>
              </c:numCache>
            </c:numRef>
          </c:xVal>
          <c:yVal>
            <c:numRef>
              <c:f>'Pre-emphasis'!$D$5:$D$25</c:f>
              <c:numCache>
                <c:ptCount val="21"/>
                <c:pt idx="0">
                  <c:v>0</c:v>
                </c:pt>
                <c:pt idx="1">
                  <c:v>0.04761904761904766</c:v>
                </c:pt>
                <c:pt idx="2">
                  <c:v>0.09090909090909088</c:v>
                </c:pt>
                <c:pt idx="3">
                  <c:v>0.13043478260869568</c:v>
                </c:pt>
                <c:pt idx="4">
                  <c:v>0.16666666666666663</c:v>
                </c:pt>
                <c:pt idx="5">
                  <c:v>0.2</c:v>
                </c:pt>
                <c:pt idx="6">
                  <c:v>0.23076923076923078</c:v>
                </c:pt>
                <c:pt idx="7">
                  <c:v>0.25925925925925924</c:v>
                </c:pt>
                <c:pt idx="8">
                  <c:v>0.28571428571428575</c:v>
                </c:pt>
                <c:pt idx="9">
                  <c:v>0.31034482758620685</c:v>
                </c:pt>
                <c:pt idx="10">
                  <c:v>0.3333333333333333</c:v>
                </c:pt>
                <c:pt idx="11">
                  <c:v>0.3548387096774194</c:v>
                </c:pt>
                <c:pt idx="12">
                  <c:v>0.37500000000000006</c:v>
                </c:pt>
                <c:pt idx="13">
                  <c:v>0.3939393939393939</c:v>
                </c:pt>
                <c:pt idx="14">
                  <c:v>0.4117647058823529</c:v>
                </c:pt>
                <c:pt idx="15">
                  <c:v>0.42857142857142855</c:v>
                </c:pt>
                <c:pt idx="16">
                  <c:v>0.4444444444444445</c:v>
                </c:pt>
                <c:pt idx="17">
                  <c:v>0.4594594594594595</c:v>
                </c:pt>
                <c:pt idx="18">
                  <c:v>0.47368421052631576</c:v>
                </c:pt>
                <c:pt idx="19">
                  <c:v>0.48717948717948717</c:v>
                </c:pt>
                <c:pt idx="20">
                  <c:v>0.5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'Pre-emphasis'!$C$3:$C$4</c:f>
              <c:strCache>
                <c:ptCount val="1"/>
                <c:pt idx="0">
                  <c:v>Taich #1(b) b = 0.5* (1-Vlo/Vhi)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'Pre-emphasis'!$E$5:$E$25</c:f>
              <c:numCache>
                <c:ptCount val="21"/>
                <c:pt idx="0">
                  <c:v>0</c:v>
                </c:pt>
                <c:pt idx="1">
                  <c:v>0.09090909090909094</c:v>
                </c:pt>
                <c:pt idx="2">
                  <c:v>0.16666666666666663</c:v>
                </c:pt>
                <c:pt idx="3">
                  <c:v>0.23076923076923084</c:v>
                </c:pt>
                <c:pt idx="4">
                  <c:v>0.2857142857142857</c:v>
                </c:pt>
                <c:pt idx="5">
                  <c:v>0.33333333333333337</c:v>
                </c:pt>
                <c:pt idx="6">
                  <c:v>0.375</c:v>
                </c:pt>
                <c:pt idx="7">
                  <c:v>0.4117647058823529</c:v>
                </c:pt>
                <c:pt idx="8">
                  <c:v>0.4444444444444444</c:v>
                </c:pt>
                <c:pt idx="9">
                  <c:v>0.4736842105263158</c:v>
                </c:pt>
                <c:pt idx="10">
                  <c:v>0.5</c:v>
                </c:pt>
                <c:pt idx="11">
                  <c:v>0.5238095238095238</c:v>
                </c:pt>
                <c:pt idx="12">
                  <c:v>0.5454545454545454</c:v>
                </c:pt>
                <c:pt idx="13">
                  <c:v>0.5652173913043478</c:v>
                </c:pt>
                <c:pt idx="14">
                  <c:v>0.5833333333333333</c:v>
                </c:pt>
                <c:pt idx="15">
                  <c:v>0.6</c:v>
                </c:pt>
                <c:pt idx="16">
                  <c:v>0.6153846153846154</c:v>
                </c:pt>
                <c:pt idx="17">
                  <c:v>0.6296296296296297</c:v>
                </c:pt>
                <c:pt idx="18">
                  <c:v>0.6428571428571428</c:v>
                </c:pt>
                <c:pt idx="19">
                  <c:v>0.6551724137931034</c:v>
                </c:pt>
                <c:pt idx="20">
                  <c:v>0.6666666666666667</c:v>
                </c:pt>
              </c:numCache>
            </c:numRef>
          </c:xVal>
          <c:yVal>
            <c:numRef>
              <c:f>'Pre-emphasis'!$C$5:$C$25</c:f>
              <c:numCache>
                <c:ptCount val="21"/>
                <c:pt idx="0">
                  <c:v>0</c:v>
                </c:pt>
                <c:pt idx="1">
                  <c:v>0.04545454545454547</c:v>
                </c:pt>
                <c:pt idx="2">
                  <c:v>0.08333333333333331</c:v>
                </c:pt>
                <c:pt idx="3">
                  <c:v>0.11538461538461542</c:v>
                </c:pt>
                <c:pt idx="4">
                  <c:v>0.14285714285714285</c:v>
                </c:pt>
                <c:pt idx="5">
                  <c:v>0.16666666666666669</c:v>
                </c:pt>
                <c:pt idx="6">
                  <c:v>0.1875</c:v>
                </c:pt>
                <c:pt idx="7">
                  <c:v>0.20588235294117646</c:v>
                </c:pt>
                <c:pt idx="8">
                  <c:v>0.2222222222222222</c:v>
                </c:pt>
                <c:pt idx="9">
                  <c:v>0.2368421052631579</c:v>
                </c:pt>
                <c:pt idx="10">
                  <c:v>0.25</c:v>
                </c:pt>
                <c:pt idx="11">
                  <c:v>0.2619047619047619</c:v>
                </c:pt>
                <c:pt idx="12">
                  <c:v>0.2727272727272727</c:v>
                </c:pt>
                <c:pt idx="13">
                  <c:v>0.2826086956521739</c:v>
                </c:pt>
                <c:pt idx="14">
                  <c:v>0.29166666666666663</c:v>
                </c:pt>
                <c:pt idx="15">
                  <c:v>0.3</c:v>
                </c:pt>
                <c:pt idx="16">
                  <c:v>0.3076923076923077</c:v>
                </c:pt>
                <c:pt idx="17">
                  <c:v>0.3148148148148148</c:v>
                </c:pt>
                <c:pt idx="18">
                  <c:v>0.3214285714285714</c:v>
                </c:pt>
                <c:pt idx="19">
                  <c:v>0.3275862068965517</c:v>
                </c:pt>
                <c:pt idx="20">
                  <c:v>0.33333333333333337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'Pre-emphasis'!$F$3:$F$4</c:f>
              <c:strCache>
                <c:ptCount val="1"/>
                <c:pt idx="0">
                  <c:v>BBT/TI Vhi/Vlo-1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'Pre-emphasis'!$E$5:$E$25</c:f>
              <c:numCache>
                <c:ptCount val="21"/>
                <c:pt idx="0">
                  <c:v>0</c:v>
                </c:pt>
                <c:pt idx="1">
                  <c:v>0.09090909090909094</c:v>
                </c:pt>
                <c:pt idx="2">
                  <c:v>0.16666666666666663</c:v>
                </c:pt>
                <c:pt idx="3">
                  <c:v>0.23076923076923084</c:v>
                </c:pt>
                <c:pt idx="4">
                  <c:v>0.2857142857142857</c:v>
                </c:pt>
                <c:pt idx="5">
                  <c:v>0.33333333333333337</c:v>
                </c:pt>
                <c:pt idx="6">
                  <c:v>0.375</c:v>
                </c:pt>
                <c:pt idx="7">
                  <c:v>0.4117647058823529</c:v>
                </c:pt>
                <c:pt idx="8">
                  <c:v>0.4444444444444444</c:v>
                </c:pt>
                <c:pt idx="9">
                  <c:v>0.4736842105263158</c:v>
                </c:pt>
                <c:pt idx="10">
                  <c:v>0.5</c:v>
                </c:pt>
                <c:pt idx="11">
                  <c:v>0.5238095238095238</c:v>
                </c:pt>
                <c:pt idx="12">
                  <c:v>0.5454545454545454</c:v>
                </c:pt>
                <c:pt idx="13">
                  <c:v>0.5652173913043478</c:v>
                </c:pt>
                <c:pt idx="14">
                  <c:v>0.5833333333333333</c:v>
                </c:pt>
                <c:pt idx="15">
                  <c:v>0.6</c:v>
                </c:pt>
                <c:pt idx="16">
                  <c:v>0.6153846153846154</c:v>
                </c:pt>
                <c:pt idx="17">
                  <c:v>0.6296296296296297</c:v>
                </c:pt>
                <c:pt idx="18">
                  <c:v>0.6428571428571428</c:v>
                </c:pt>
                <c:pt idx="19">
                  <c:v>0.6551724137931034</c:v>
                </c:pt>
                <c:pt idx="20">
                  <c:v>0.6666666666666667</c:v>
                </c:pt>
              </c:numCache>
            </c:numRef>
          </c:xVal>
          <c:yVal>
            <c:numRef>
              <c:f>'Pre-emphasis'!$F$5:$F$25</c:f>
              <c:numCache>
                <c:ptCount val="21"/>
                <c:pt idx="0">
                  <c:v>0</c:v>
                </c:pt>
                <c:pt idx="1">
                  <c:v>0.10000000000000009</c:v>
                </c:pt>
                <c:pt idx="2">
                  <c:v>0.19999999999999996</c:v>
                </c:pt>
                <c:pt idx="3">
                  <c:v>0.30000000000000004</c:v>
                </c:pt>
                <c:pt idx="4">
                  <c:v>0.3999999999999999</c:v>
                </c:pt>
                <c:pt idx="5">
                  <c:v>0.5</c:v>
                </c:pt>
                <c:pt idx="6">
                  <c:v>0.6000000000000001</c:v>
                </c:pt>
                <c:pt idx="7">
                  <c:v>0.7</c:v>
                </c:pt>
                <c:pt idx="8">
                  <c:v>0.8</c:v>
                </c:pt>
                <c:pt idx="9">
                  <c:v>0.8999999999999999</c:v>
                </c:pt>
                <c:pt idx="10">
                  <c:v>1</c:v>
                </c:pt>
                <c:pt idx="11">
                  <c:v>1.1</c:v>
                </c:pt>
                <c:pt idx="12">
                  <c:v>1.2000000000000002</c:v>
                </c:pt>
                <c:pt idx="13">
                  <c:v>1.2999999999999998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1.7999999999999998</c:v>
                </c:pt>
                <c:pt idx="19">
                  <c:v>1.9</c:v>
                </c:pt>
                <c:pt idx="20">
                  <c:v>2</c:v>
                </c:pt>
              </c:numCache>
            </c:numRef>
          </c:yVal>
          <c:smooth val="1"/>
        </c:ser>
        <c:axId val="26284477"/>
        <c:axId val="35233702"/>
      </c:scatterChart>
      <c:valAx>
        <c:axId val="2628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CX4 Spec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33702"/>
        <c:crosses val="autoZero"/>
        <c:crossBetween val="midCat"/>
        <c:dispUnits/>
      </c:valAx>
      <c:valAx>
        <c:axId val="35233702"/>
        <c:scaling>
          <c:orientation val="minMax"/>
          <c:max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844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075"/>
          <c:y val="0.1925"/>
          <c:w val="0.16825"/>
          <c:h val="0.43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Preemphasis: vs. alpha</a:t>
            </a:r>
          </a:p>
        </c:rich>
      </c:tx>
      <c:layout>
        <c:manualLayout>
          <c:xMode val="factor"/>
          <c:yMode val="factor"/>
          <c:x val="-0.159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8025"/>
          <c:w val="0.786"/>
          <c:h val="0.837"/>
        </c:manualLayout>
      </c:layout>
      <c:scatterChart>
        <c:scatterStyle val="smooth"/>
        <c:varyColors val="0"/>
        <c:ser>
          <c:idx val="0"/>
          <c:order val="0"/>
          <c:tx>
            <c:strRef>
              <c:f>'Pre-emphasis'!$C$3:$C$4</c:f>
              <c:strCache>
                <c:ptCount val="1"/>
                <c:pt idx="0">
                  <c:v>Taich #1(b) b = 0.5* (1-Vlo/Vhi)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'Pre-emphasis'!$D$5:$D$25</c:f>
              <c:numCache>
                <c:ptCount val="21"/>
                <c:pt idx="0">
                  <c:v>0</c:v>
                </c:pt>
                <c:pt idx="1">
                  <c:v>0.04761904761904766</c:v>
                </c:pt>
                <c:pt idx="2">
                  <c:v>0.09090909090909088</c:v>
                </c:pt>
                <c:pt idx="3">
                  <c:v>0.13043478260869568</c:v>
                </c:pt>
                <c:pt idx="4">
                  <c:v>0.16666666666666663</c:v>
                </c:pt>
                <c:pt idx="5">
                  <c:v>0.2</c:v>
                </c:pt>
                <c:pt idx="6">
                  <c:v>0.23076923076923078</c:v>
                </c:pt>
                <c:pt idx="7">
                  <c:v>0.25925925925925924</c:v>
                </c:pt>
                <c:pt idx="8">
                  <c:v>0.28571428571428575</c:v>
                </c:pt>
                <c:pt idx="9">
                  <c:v>0.31034482758620685</c:v>
                </c:pt>
                <c:pt idx="10">
                  <c:v>0.3333333333333333</c:v>
                </c:pt>
                <c:pt idx="11">
                  <c:v>0.3548387096774194</c:v>
                </c:pt>
                <c:pt idx="12">
                  <c:v>0.37500000000000006</c:v>
                </c:pt>
                <c:pt idx="13">
                  <c:v>0.3939393939393939</c:v>
                </c:pt>
                <c:pt idx="14">
                  <c:v>0.4117647058823529</c:v>
                </c:pt>
                <c:pt idx="15">
                  <c:v>0.42857142857142855</c:v>
                </c:pt>
                <c:pt idx="16">
                  <c:v>0.4444444444444445</c:v>
                </c:pt>
                <c:pt idx="17">
                  <c:v>0.4594594594594595</c:v>
                </c:pt>
                <c:pt idx="18">
                  <c:v>0.47368421052631576</c:v>
                </c:pt>
                <c:pt idx="19">
                  <c:v>0.48717948717948717</c:v>
                </c:pt>
                <c:pt idx="20">
                  <c:v>0.5</c:v>
                </c:pt>
              </c:numCache>
            </c:numRef>
          </c:xVal>
          <c:yVal>
            <c:numRef>
              <c:f>'Pre-emphasis'!$C$5:$C$25</c:f>
              <c:numCache>
                <c:ptCount val="21"/>
                <c:pt idx="0">
                  <c:v>0</c:v>
                </c:pt>
                <c:pt idx="1">
                  <c:v>0.04545454545454547</c:v>
                </c:pt>
                <c:pt idx="2">
                  <c:v>0.08333333333333331</c:v>
                </c:pt>
                <c:pt idx="3">
                  <c:v>0.11538461538461542</c:v>
                </c:pt>
                <c:pt idx="4">
                  <c:v>0.14285714285714285</c:v>
                </c:pt>
                <c:pt idx="5">
                  <c:v>0.16666666666666669</c:v>
                </c:pt>
                <c:pt idx="6">
                  <c:v>0.1875</c:v>
                </c:pt>
                <c:pt idx="7">
                  <c:v>0.20588235294117646</c:v>
                </c:pt>
                <c:pt idx="8">
                  <c:v>0.2222222222222222</c:v>
                </c:pt>
                <c:pt idx="9">
                  <c:v>0.2368421052631579</c:v>
                </c:pt>
                <c:pt idx="10">
                  <c:v>0.25</c:v>
                </c:pt>
                <c:pt idx="11">
                  <c:v>0.2619047619047619</c:v>
                </c:pt>
                <c:pt idx="12">
                  <c:v>0.2727272727272727</c:v>
                </c:pt>
                <c:pt idx="13">
                  <c:v>0.2826086956521739</c:v>
                </c:pt>
                <c:pt idx="14">
                  <c:v>0.29166666666666663</c:v>
                </c:pt>
                <c:pt idx="15">
                  <c:v>0.3</c:v>
                </c:pt>
                <c:pt idx="16">
                  <c:v>0.3076923076923077</c:v>
                </c:pt>
                <c:pt idx="17">
                  <c:v>0.3148148148148148</c:v>
                </c:pt>
                <c:pt idx="18">
                  <c:v>0.3214285714285714</c:v>
                </c:pt>
                <c:pt idx="19">
                  <c:v>0.3275862068965517</c:v>
                </c:pt>
                <c:pt idx="20">
                  <c:v>0.33333333333333337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'Pre-emphasis'!$E$1:$E$4</c:f>
              <c:strCache>
                <c:ptCount val="1"/>
                <c:pt idx="0">
                  <c:v>CX4 Spec Taich #3 1-Vlo/Vhi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'Pre-emphasis'!$D$5:$D$25</c:f>
              <c:numCache>
                <c:ptCount val="21"/>
                <c:pt idx="0">
                  <c:v>0</c:v>
                </c:pt>
                <c:pt idx="1">
                  <c:v>0.04761904761904766</c:v>
                </c:pt>
                <c:pt idx="2">
                  <c:v>0.09090909090909088</c:v>
                </c:pt>
                <c:pt idx="3">
                  <c:v>0.13043478260869568</c:v>
                </c:pt>
                <c:pt idx="4">
                  <c:v>0.16666666666666663</c:v>
                </c:pt>
                <c:pt idx="5">
                  <c:v>0.2</c:v>
                </c:pt>
                <c:pt idx="6">
                  <c:v>0.23076923076923078</c:v>
                </c:pt>
                <c:pt idx="7">
                  <c:v>0.25925925925925924</c:v>
                </c:pt>
                <c:pt idx="8">
                  <c:v>0.28571428571428575</c:v>
                </c:pt>
                <c:pt idx="9">
                  <c:v>0.31034482758620685</c:v>
                </c:pt>
                <c:pt idx="10">
                  <c:v>0.3333333333333333</c:v>
                </c:pt>
                <c:pt idx="11">
                  <c:v>0.3548387096774194</c:v>
                </c:pt>
                <c:pt idx="12">
                  <c:v>0.37500000000000006</c:v>
                </c:pt>
                <c:pt idx="13">
                  <c:v>0.3939393939393939</c:v>
                </c:pt>
                <c:pt idx="14">
                  <c:v>0.4117647058823529</c:v>
                </c:pt>
                <c:pt idx="15">
                  <c:v>0.42857142857142855</c:v>
                </c:pt>
                <c:pt idx="16">
                  <c:v>0.4444444444444445</c:v>
                </c:pt>
                <c:pt idx="17">
                  <c:v>0.4594594594594595</c:v>
                </c:pt>
                <c:pt idx="18">
                  <c:v>0.47368421052631576</c:v>
                </c:pt>
                <c:pt idx="19">
                  <c:v>0.48717948717948717</c:v>
                </c:pt>
                <c:pt idx="20">
                  <c:v>0.5</c:v>
                </c:pt>
              </c:numCache>
            </c:numRef>
          </c:xVal>
          <c:yVal>
            <c:numRef>
              <c:f>'Pre-emphasis'!$E$5:$E$25</c:f>
              <c:numCache>
                <c:ptCount val="21"/>
                <c:pt idx="0">
                  <c:v>0</c:v>
                </c:pt>
                <c:pt idx="1">
                  <c:v>0.09090909090909094</c:v>
                </c:pt>
                <c:pt idx="2">
                  <c:v>0.16666666666666663</c:v>
                </c:pt>
                <c:pt idx="3">
                  <c:v>0.23076923076923084</c:v>
                </c:pt>
                <c:pt idx="4">
                  <c:v>0.2857142857142857</c:v>
                </c:pt>
                <c:pt idx="5">
                  <c:v>0.33333333333333337</c:v>
                </c:pt>
                <c:pt idx="6">
                  <c:v>0.375</c:v>
                </c:pt>
                <c:pt idx="7">
                  <c:v>0.4117647058823529</c:v>
                </c:pt>
                <c:pt idx="8">
                  <c:v>0.4444444444444444</c:v>
                </c:pt>
                <c:pt idx="9">
                  <c:v>0.4736842105263158</c:v>
                </c:pt>
                <c:pt idx="10">
                  <c:v>0.5</c:v>
                </c:pt>
                <c:pt idx="11">
                  <c:v>0.5238095238095238</c:v>
                </c:pt>
                <c:pt idx="12">
                  <c:v>0.5454545454545454</c:v>
                </c:pt>
                <c:pt idx="13">
                  <c:v>0.5652173913043478</c:v>
                </c:pt>
                <c:pt idx="14">
                  <c:v>0.5833333333333333</c:v>
                </c:pt>
                <c:pt idx="15">
                  <c:v>0.6</c:v>
                </c:pt>
                <c:pt idx="16">
                  <c:v>0.6153846153846154</c:v>
                </c:pt>
                <c:pt idx="17">
                  <c:v>0.6296296296296297</c:v>
                </c:pt>
                <c:pt idx="18">
                  <c:v>0.6428571428571428</c:v>
                </c:pt>
                <c:pt idx="19">
                  <c:v>0.6551724137931034</c:v>
                </c:pt>
                <c:pt idx="20">
                  <c:v>0.6666666666666667</c:v>
                </c:pt>
              </c:numCache>
            </c:numRef>
          </c:yVal>
          <c:smooth val="1"/>
        </c:ser>
        <c:axId val="48667863"/>
        <c:axId val="35357584"/>
      </c:scatterChart>
      <c:valAx>
        <c:axId val="48667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Alpha </a:t>
                </a:r>
                <a:r>
                  <a:rPr lang="en-US" cap="none" sz="1025" b="1" i="0" u="none" baseline="0"/>
                  <a:t>a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=(Vhi-Vlo) /(Vhi+Vlo)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57584"/>
        <c:crosses val="autoZero"/>
        <c:crossBetween val="midCat"/>
        <c:dispUnits/>
      </c:valAx>
      <c:valAx>
        <c:axId val="35357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678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29675"/>
          <c:w val="0.148"/>
          <c:h val="0.2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Preemphasis: vs. beta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'Pre-emphasis'!$D$3:$D$4</c:f>
              <c:strCache>
                <c:ptCount val="1"/>
                <c:pt idx="0">
                  <c:v>Taich #2(a) a=(Vhi-Vlo) /(Vhi+Vlo)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'Pre-emphasis'!$C$3:$C$25</c:f>
              <c:strCache>
                <c:ptCount val="21"/>
                <c:pt idx="0">
                  <c:v>Taich #1(b)</c:v>
                </c:pt>
                <c:pt idx="1">
                  <c:v>b = 0.5* (1-Vlo/Vhi)</c:v>
                </c:pt>
                <c:pt idx="2">
                  <c:v>0</c:v>
                </c:pt>
                <c:pt idx="3">
                  <c:v>0.05</c:v>
                </c:pt>
                <c:pt idx="4">
                  <c:v>0.08</c:v>
                </c:pt>
                <c:pt idx="5">
                  <c:v>0.12</c:v>
                </c:pt>
                <c:pt idx="6">
                  <c:v>0.14</c:v>
                </c:pt>
                <c:pt idx="7">
                  <c:v>0.17</c:v>
                </c:pt>
                <c:pt idx="8">
                  <c:v>0.19</c:v>
                </c:pt>
                <c:pt idx="9">
                  <c:v>0.21</c:v>
                </c:pt>
                <c:pt idx="10">
                  <c:v>0.22</c:v>
                </c:pt>
                <c:pt idx="11">
                  <c:v>0.24</c:v>
                </c:pt>
                <c:pt idx="12">
                  <c:v>0.25</c:v>
                </c:pt>
                <c:pt idx="13">
                  <c:v>0.26</c:v>
                </c:pt>
                <c:pt idx="14">
                  <c:v>0.27</c:v>
                </c:pt>
                <c:pt idx="15">
                  <c:v>0.28</c:v>
                </c:pt>
                <c:pt idx="16">
                  <c:v>0.29</c:v>
                </c:pt>
                <c:pt idx="17">
                  <c:v>0.3</c:v>
                </c:pt>
                <c:pt idx="18">
                  <c:v>0.31</c:v>
                </c:pt>
                <c:pt idx="19">
                  <c:v>0.31</c:v>
                </c:pt>
                <c:pt idx="20">
                  <c:v>0.32</c:v>
                </c:pt>
              </c:strCache>
            </c:strRef>
          </c:xVal>
          <c:yVal>
            <c:numRef>
              <c:f>'Pre-emphasis'!$D$5:$D$25</c:f>
              <c:numCache>
                <c:ptCount val="21"/>
                <c:pt idx="0">
                  <c:v>0</c:v>
                </c:pt>
                <c:pt idx="1">
                  <c:v>0.04761904761904766</c:v>
                </c:pt>
                <c:pt idx="2">
                  <c:v>0.09090909090909088</c:v>
                </c:pt>
                <c:pt idx="3">
                  <c:v>0.13043478260869568</c:v>
                </c:pt>
                <c:pt idx="4">
                  <c:v>0.16666666666666663</c:v>
                </c:pt>
                <c:pt idx="5">
                  <c:v>0.2</c:v>
                </c:pt>
                <c:pt idx="6">
                  <c:v>0.23076923076923078</c:v>
                </c:pt>
                <c:pt idx="7">
                  <c:v>0.25925925925925924</c:v>
                </c:pt>
                <c:pt idx="8">
                  <c:v>0.28571428571428575</c:v>
                </c:pt>
                <c:pt idx="9">
                  <c:v>0.31034482758620685</c:v>
                </c:pt>
                <c:pt idx="10">
                  <c:v>0.3333333333333333</c:v>
                </c:pt>
                <c:pt idx="11">
                  <c:v>0.3548387096774194</c:v>
                </c:pt>
                <c:pt idx="12">
                  <c:v>0.37500000000000006</c:v>
                </c:pt>
                <c:pt idx="13">
                  <c:v>0.3939393939393939</c:v>
                </c:pt>
                <c:pt idx="14">
                  <c:v>0.4117647058823529</c:v>
                </c:pt>
                <c:pt idx="15">
                  <c:v>0.42857142857142855</c:v>
                </c:pt>
                <c:pt idx="16">
                  <c:v>0.4444444444444445</c:v>
                </c:pt>
                <c:pt idx="17">
                  <c:v>0.4594594594594595</c:v>
                </c:pt>
                <c:pt idx="18">
                  <c:v>0.47368421052631576</c:v>
                </c:pt>
                <c:pt idx="19">
                  <c:v>0.48717948717948717</c:v>
                </c:pt>
                <c:pt idx="20">
                  <c:v>0.5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'Pre-emphasis'!$E$1:$E$4</c:f>
              <c:strCache>
                <c:ptCount val="1"/>
                <c:pt idx="0">
                  <c:v>CX4 Spec Taich #3 1-Vlo/Vhi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'Pre-emphasis'!$C$3:$C$25</c:f>
              <c:strCache>
                <c:ptCount val="21"/>
                <c:pt idx="0">
                  <c:v>Taich #1(b)</c:v>
                </c:pt>
                <c:pt idx="1">
                  <c:v>b = 0.5* (1-Vlo/Vhi)</c:v>
                </c:pt>
                <c:pt idx="2">
                  <c:v>0</c:v>
                </c:pt>
                <c:pt idx="3">
                  <c:v>0.05</c:v>
                </c:pt>
                <c:pt idx="4">
                  <c:v>0.08</c:v>
                </c:pt>
                <c:pt idx="5">
                  <c:v>0.12</c:v>
                </c:pt>
                <c:pt idx="6">
                  <c:v>0.14</c:v>
                </c:pt>
                <c:pt idx="7">
                  <c:v>0.17</c:v>
                </c:pt>
                <c:pt idx="8">
                  <c:v>0.19</c:v>
                </c:pt>
                <c:pt idx="9">
                  <c:v>0.21</c:v>
                </c:pt>
                <c:pt idx="10">
                  <c:v>0.22</c:v>
                </c:pt>
                <c:pt idx="11">
                  <c:v>0.24</c:v>
                </c:pt>
                <c:pt idx="12">
                  <c:v>0.25</c:v>
                </c:pt>
                <c:pt idx="13">
                  <c:v>0.26</c:v>
                </c:pt>
                <c:pt idx="14">
                  <c:v>0.27</c:v>
                </c:pt>
                <c:pt idx="15">
                  <c:v>0.28</c:v>
                </c:pt>
                <c:pt idx="16">
                  <c:v>0.29</c:v>
                </c:pt>
                <c:pt idx="17">
                  <c:v>0.3</c:v>
                </c:pt>
                <c:pt idx="18">
                  <c:v>0.31</c:v>
                </c:pt>
                <c:pt idx="19">
                  <c:v>0.31</c:v>
                </c:pt>
                <c:pt idx="20">
                  <c:v>0.32</c:v>
                </c:pt>
              </c:strCache>
            </c:strRef>
          </c:xVal>
          <c:yVal>
            <c:numRef>
              <c:f>'Pre-emphasis'!$E$5:$E$25</c:f>
              <c:numCache>
                <c:ptCount val="21"/>
                <c:pt idx="0">
                  <c:v>0</c:v>
                </c:pt>
                <c:pt idx="1">
                  <c:v>0.09090909090909094</c:v>
                </c:pt>
                <c:pt idx="2">
                  <c:v>0.16666666666666663</c:v>
                </c:pt>
                <c:pt idx="3">
                  <c:v>0.23076923076923084</c:v>
                </c:pt>
                <c:pt idx="4">
                  <c:v>0.2857142857142857</c:v>
                </c:pt>
                <c:pt idx="5">
                  <c:v>0.33333333333333337</c:v>
                </c:pt>
                <c:pt idx="6">
                  <c:v>0.375</c:v>
                </c:pt>
                <c:pt idx="7">
                  <c:v>0.4117647058823529</c:v>
                </c:pt>
                <c:pt idx="8">
                  <c:v>0.4444444444444444</c:v>
                </c:pt>
                <c:pt idx="9">
                  <c:v>0.4736842105263158</c:v>
                </c:pt>
                <c:pt idx="10">
                  <c:v>0.5</c:v>
                </c:pt>
                <c:pt idx="11">
                  <c:v>0.5238095238095238</c:v>
                </c:pt>
                <c:pt idx="12">
                  <c:v>0.5454545454545454</c:v>
                </c:pt>
                <c:pt idx="13">
                  <c:v>0.5652173913043478</c:v>
                </c:pt>
                <c:pt idx="14">
                  <c:v>0.5833333333333333</c:v>
                </c:pt>
                <c:pt idx="15">
                  <c:v>0.6</c:v>
                </c:pt>
                <c:pt idx="16">
                  <c:v>0.6153846153846154</c:v>
                </c:pt>
                <c:pt idx="17">
                  <c:v>0.6296296296296297</c:v>
                </c:pt>
                <c:pt idx="18">
                  <c:v>0.6428571428571428</c:v>
                </c:pt>
                <c:pt idx="19">
                  <c:v>0.6551724137931034</c:v>
                </c:pt>
                <c:pt idx="20">
                  <c:v>0.6666666666666667</c:v>
                </c:pt>
              </c:numCache>
            </c:numRef>
          </c:yVal>
          <c:smooth val="1"/>
        </c:ser>
        <c:axId val="49782801"/>
        <c:axId val="45392026"/>
      </c:scatterChart>
      <c:valAx>
        <c:axId val="49782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Beta </a:t>
                </a:r>
                <a:r>
                  <a:rPr lang="en-US" cap="none" sz="1000" b="1" i="0" u="none" baseline="0"/>
                  <a:t>b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= 0.5* (1-Vlo/Vhi)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92026"/>
        <c:crosses val="autoZero"/>
        <c:crossBetween val="midCat"/>
        <c:dispUnits/>
      </c:valAx>
      <c:valAx>
        <c:axId val="45392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828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Pre-Emphasis: vs Vhi/Vlo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25"/>
          <c:w val="0.71275"/>
          <c:h val="0.83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'Pre-emphasis'!$B$3:$B$4</c:f>
              <c:strCache>
                <c:ptCount val="1"/>
                <c:pt idx="0">
                  <c:v>Vlow/Vhigh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'Pre-emphasis'!$A$5:$A$25</c:f>
              <c:numCache>
                <c:ptCount val="21"/>
                <c:pt idx="0">
                  <c:v>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</c:numCache>
            </c:numRef>
          </c:xVal>
          <c:yVal>
            <c:numRef>
              <c:f>'Pre-emphasis'!$B$5:$B$25</c:f>
              <c:numCache>
                <c:ptCount val="21"/>
                <c:pt idx="0">
                  <c:v>1</c:v>
                </c:pt>
                <c:pt idx="1">
                  <c:v>0.9090909090909091</c:v>
                </c:pt>
                <c:pt idx="2">
                  <c:v>0.8333333333333334</c:v>
                </c:pt>
                <c:pt idx="3">
                  <c:v>0.7692307692307692</c:v>
                </c:pt>
                <c:pt idx="4">
                  <c:v>0.7142857142857143</c:v>
                </c:pt>
                <c:pt idx="5">
                  <c:v>0.6666666666666666</c:v>
                </c:pt>
                <c:pt idx="6">
                  <c:v>0.625</c:v>
                </c:pt>
                <c:pt idx="7">
                  <c:v>0.5882352941176471</c:v>
                </c:pt>
                <c:pt idx="8">
                  <c:v>0.5555555555555556</c:v>
                </c:pt>
                <c:pt idx="9">
                  <c:v>0.5263157894736842</c:v>
                </c:pt>
                <c:pt idx="10">
                  <c:v>0.5</c:v>
                </c:pt>
                <c:pt idx="11">
                  <c:v>0.47619047619047616</c:v>
                </c:pt>
                <c:pt idx="12">
                  <c:v>0.45454545454545453</c:v>
                </c:pt>
                <c:pt idx="13">
                  <c:v>0.4347826086956522</c:v>
                </c:pt>
                <c:pt idx="14">
                  <c:v>0.4166666666666667</c:v>
                </c:pt>
                <c:pt idx="15">
                  <c:v>0.4</c:v>
                </c:pt>
                <c:pt idx="16">
                  <c:v>0.3846153846153846</c:v>
                </c:pt>
                <c:pt idx="17">
                  <c:v>0.37037037037037035</c:v>
                </c:pt>
                <c:pt idx="18">
                  <c:v>0.35714285714285715</c:v>
                </c:pt>
                <c:pt idx="19">
                  <c:v>0.3448275862068966</c:v>
                </c:pt>
                <c:pt idx="20">
                  <c:v>0.3333333333333333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'Pre-emphasis'!$C$3:$C$4</c:f>
              <c:strCache>
                <c:ptCount val="1"/>
                <c:pt idx="0">
                  <c:v>Taich #1(b) b = 0.5* (1-Vlo/Vhi)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'Pre-emphasis'!$A$5:$A$25</c:f>
              <c:numCache>
                <c:ptCount val="21"/>
                <c:pt idx="0">
                  <c:v>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</c:numCache>
            </c:numRef>
          </c:xVal>
          <c:yVal>
            <c:numRef>
              <c:f>'Pre-emphasis'!$C$5:$C$25</c:f>
              <c:numCache>
                <c:ptCount val="21"/>
                <c:pt idx="0">
                  <c:v>0</c:v>
                </c:pt>
                <c:pt idx="1">
                  <c:v>0.04545454545454547</c:v>
                </c:pt>
                <c:pt idx="2">
                  <c:v>0.08333333333333331</c:v>
                </c:pt>
                <c:pt idx="3">
                  <c:v>0.11538461538461542</c:v>
                </c:pt>
                <c:pt idx="4">
                  <c:v>0.14285714285714285</c:v>
                </c:pt>
                <c:pt idx="5">
                  <c:v>0.16666666666666669</c:v>
                </c:pt>
                <c:pt idx="6">
                  <c:v>0.1875</c:v>
                </c:pt>
                <c:pt idx="7">
                  <c:v>0.20588235294117646</c:v>
                </c:pt>
                <c:pt idx="8">
                  <c:v>0.2222222222222222</c:v>
                </c:pt>
                <c:pt idx="9">
                  <c:v>0.2368421052631579</c:v>
                </c:pt>
                <c:pt idx="10">
                  <c:v>0.25</c:v>
                </c:pt>
                <c:pt idx="11">
                  <c:v>0.2619047619047619</c:v>
                </c:pt>
                <c:pt idx="12">
                  <c:v>0.2727272727272727</c:v>
                </c:pt>
                <c:pt idx="13">
                  <c:v>0.2826086956521739</c:v>
                </c:pt>
                <c:pt idx="14">
                  <c:v>0.29166666666666663</c:v>
                </c:pt>
                <c:pt idx="15">
                  <c:v>0.3</c:v>
                </c:pt>
                <c:pt idx="16">
                  <c:v>0.3076923076923077</c:v>
                </c:pt>
                <c:pt idx="17">
                  <c:v>0.3148148148148148</c:v>
                </c:pt>
                <c:pt idx="18">
                  <c:v>0.3214285714285714</c:v>
                </c:pt>
                <c:pt idx="19">
                  <c:v>0.3275862068965517</c:v>
                </c:pt>
                <c:pt idx="20">
                  <c:v>0.33333333333333337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'Pre-emphasis'!$D$3:$D$4</c:f>
              <c:strCache>
                <c:ptCount val="1"/>
                <c:pt idx="0">
                  <c:v>Taich #2(a) a=(Vhi-Vlo) /(Vhi+Vlo)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'Pre-emphasis'!$A$5:$A$25</c:f>
              <c:numCache>
                <c:ptCount val="21"/>
                <c:pt idx="0">
                  <c:v>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</c:numCache>
            </c:numRef>
          </c:xVal>
          <c:yVal>
            <c:numRef>
              <c:f>'Pre-emphasis'!$D$5:$D$25</c:f>
              <c:numCache>
                <c:ptCount val="21"/>
                <c:pt idx="0">
                  <c:v>0</c:v>
                </c:pt>
                <c:pt idx="1">
                  <c:v>0.04761904761904766</c:v>
                </c:pt>
                <c:pt idx="2">
                  <c:v>0.09090909090909088</c:v>
                </c:pt>
                <c:pt idx="3">
                  <c:v>0.13043478260869568</c:v>
                </c:pt>
                <c:pt idx="4">
                  <c:v>0.16666666666666663</c:v>
                </c:pt>
                <c:pt idx="5">
                  <c:v>0.2</c:v>
                </c:pt>
                <c:pt idx="6">
                  <c:v>0.23076923076923078</c:v>
                </c:pt>
                <c:pt idx="7">
                  <c:v>0.25925925925925924</c:v>
                </c:pt>
                <c:pt idx="8">
                  <c:v>0.28571428571428575</c:v>
                </c:pt>
                <c:pt idx="9">
                  <c:v>0.31034482758620685</c:v>
                </c:pt>
                <c:pt idx="10">
                  <c:v>0.3333333333333333</c:v>
                </c:pt>
                <c:pt idx="11">
                  <c:v>0.3548387096774194</c:v>
                </c:pt>
                <c:pt idx="12">
                  <c:v>0.37500000000000006</c:v>
                </c:pt>
                <c:pt idx="13">
                  <c:v>0.3939393939393939</c:v>
                </c:pt>
                <c:pt idx="14">
                  <c:v>0.4117647058823529</c:v>
                </c:pt>
                <c:pt idx="15">
                  <c:v>0.42857142857142855</c:v>
                </c:pt>
                <c:pt idx="16">
                  <c:v>0.4444444444444445</c:v>
                </c:pt>
                <c:pt idx="17">
                  <c:v>0.4594594594594595</c:v>
                </c:pt>
                <c:pt idx="18">
                  <c:v>0.47368421052631576</c:v>
                </c:pt>
                <c:pt idx="19">
                  <c:v>0.48717948717948717</c:v>
                </c:pt>
                <c:pt idx="20">
                  <c:v>0.5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'Pre-emphasis'!$E$3:$E$4</c:f>
              <c:strCache>
                <c:ptCount val="1"/>
                <c:pt idx="0">
                  <c:v>Taich #3 1-Vlo/Vhi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'Pre-emphasis'!$A$5:$A$25</c:f>
              <c:numCache>
                <c:ptCount val="21"/>
                <c:pt idx="0">
                  <c:v>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</c:numCache>
            </c:numRef>
          </c:xVal>
          <c:yVal>
            <c:numRef>
              <c:f>'Pre-emphasis'!$E$5:$E$25</c:f>
              <c:numCache>
                <c:ptCount val="21"/>
                <c:pt idx="0">
                  <c:v>0</c:v>
                </c:pt>
                <c:pt idx="1">
                  <c:v>0.09090909090909094</c:v>
                </c:pt>
                <c:pt idx="2">
                  <c:v>0.16666666666666663</c:v>
                </c:pt>
                <c:pt idx="3">
                  <c:v>0.23076923076923084</c:v>
                </c:pt>
                <c:pt idx="4">
                  <c:v>0.2857142857142857</c:v>
                </c:pt>
                <c:pt idx="5">
                  <c:v>0.33333333333333337</c:v>
                </c:pt>
                <c:pt idx="6">
                  <c:v>0.375</c:v>
                </c:pt>
                <c:pt idx="7">
                  <c:v>0.4117647058823529</c:v>
                </c:pt>
                <c:pt idx="8">
                  <c:v>0.4444444444444444</c:v>
                </c:pt>
                <c:pt idx="9">
                  <c:v>0.4736842105263158</c:v>
                </c:pt>
                <c:pt idx="10">
                  <c:v>0.5</c:v>
                </c:pt>
                <c:pt idx="11">
                  <c:v>0.5238095238095238</c:v>
                </c:pt>
                <c:pt idx="12">
                  <c:v>0.5454545454545454</c:v>
                </c:pt>
                <c:pt idx="13">
                  <c:v>0.5652173913043478</c:v>
                </c:pt>
                <c:pt idx="14">
                  <c:v>0.5833333333333333</c:v>
                </c:pt>
                <c:pt idx="15">
                  <c:v>0.6</c:v>
                </c:pt>
                <c:pt idx="16">
                  <c:v>0.6153846153846154</c:v>
                </c:pt>
                <c:pt idx="17">
                  <c:v>0.6296296296296297</c:v>
                </c:pt>
                <c:pt idx="18">
                  <c:v>0.6428571428571428</c:v>
                </c:pt>
                <c:pt idx="19">
                  <c:v>0.6551724137931034</c:v>
                </c:pt>
                <c:pt idx="20">
                  <c:v>0.6666666666666667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'Pre-emphasis'!$F$3:$F$4</c:f>
              <c:strCache>
                <c:ptCount val="1"/>
                <c:pt idx="0">
                  <c:v>BBT/TI Vhi/Vlo-1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'Pre-emphasis'!$A$5:$A$25</c:f>
              <c:numCache>
                <c:ptCount val="21"/>
                <c:pt idx="0">
                  <c:v>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</c:numCache>
            </c:numRef>
          </c:xVal>
          <c:yVal>
            <c:numRef>
              <c:f>'Pre-emphasis'!$F$5:$F$25</c:f>
              <c:numCache>
                <c:ptCount val="21"/>
                <c:pt idx="0">
                  <c:v>0</c:v>
                </c:pt>
                <c:pt idx="1">
                  <c:v>0.10000000000000009</c:v>
                </c:pt>
                <c:pt idx="2">
                  <c:v>0.19999999999999996</c:v>
                </c:pt>
                <c:pt idx="3">
                  <c:v>0.30000000000000004</c:v>
                </c:pt>
                <c:pt idx="4">
                  <c:v>0.3999999999999999</c:v>
                </c:pt>
                <c:pt idx="5">
                  <c:v>0.5</c:v>
                </c:pt>
                <c:pt idx="6">
                  <c:v>0.6000000000000001</c:v>
                </c:pt>
                <c:pt idx="7">
                  <c:v>0.7</c:v>
                </c:pt>
                <c:pt idx="8">
                  <c:v>0.8</c:v>
                </c:pt>
                <c:pt idx="9">
                  <c:v>0.8999999999999999</c:v>
                </c:pt>
                <c:pt idx="10">
                  <c:v>1</c:v>
                </c:pt>
                <c:pt idx="11">
                  <c:v>1.1</c:v>
                </c:pt>
                <c:pt idx="12">
                  <c:v>1.2000000000000002</c:v>
                </c:pt>
                <c:pt idx="13">
                  <c:v>1.2999999999999998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1.7999999999999998</c:v>
                </c:pt>
                <c:pt idx="19">
                  <c:v>1.9</c:v>
                </c:pt>
                <c:pt idx="20">
                  <c:v>2</c:v>
                </c:pt>
              </c:numCache>
            </c:numRef>
          </c:yVal>
          <c:smooth val="1"/>
        </c:ser>
        <c:axId val="5875051"/>
        <c:axId val="52875460"/>
      </c:scatterChart>
      <c:valAx>
        <c:axId val="5875051"/>
        <c:scaling>
          <c:orientation val="minMax"/>
          <c:max val="3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Vhi/Vlo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75460"/>
        <c:crosses val="autoZero"/>
        <c:crossBetween val="midCat"/>
        <c:dispUnits/>
      </c:valAx>
      <c:valAx>
        <c:axId val="5287546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505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245"/>
          <c:w val="0.16625"/>
          <c:h val="0.54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Pre-Emphasis: vs. Vlo/Vhi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1"/>
          <c:w val="0.744"/>
          <c:h val="0.85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'Pre-emphasis'!$C$3:$C$4</c:f>
              <c:strCache>
                <c:ptCount val="1"/>
                <c:pt idx="0">
                  <c:v>Taich #1(b) b = 0.5* (1-Vlo/Vhi)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'Pre-emphasis'!$B$5:$B$25</c:f>
              <c:numCache>
                <c:ptCount val="21"/>
                <c:pt idx="0">
                  <c:v>1</c:v>
                </c:pt>
                <c:pt idx="1">
                  <c:v>0.9090909090909091</c:v>
                </c:pt>
                <c:pt idx="2">
                  <c:v>0.8333333333333334</c:v>
                </c:pt>
                <c:pt idx="3">
                  <c:v>0.7692307692307692</c:v>
                </c:pt>
                <c:pt idx="4">
                  <c:v>0.7142857142857143</c:v>
                </c:pt>
                <c:pt idx="5">
                  <c:v>0.6666666666666666</c:v>
                </c:pt>
                <c:pt idx="6">
                  <c:v>0.625</c:v>
                </c:pt>
                <c:pt idx="7">
                  <c:v>0.5882352941176471</c:v>
                </c:pt>
                <c:pt idx="8">
                  <c:v>0.5555555555555556</c:v>
                </c:pt>
                <c:pt idx="9">
                  <c:v>0.5263157894736842</c:v>
                </c:pt>
                <c:pt idx="10">
                  <c:v>0.5</c:v>
                </c:pt>
                <c:pt idx="11">
                  <c:v>0.47619047619047616</c:v>
                </c:pt>
                <c:pt idx="12">
                  <c:v>0.45454545454545453</c:v>
                </c:pt>
                <c:pt idx="13">
                  <c:v>0.4347826086956522</c:v>
                </c:pt>
                <c:pt idx="14">
                  <c:v>0.4166666666666667</c:v>
                </c:pt>
                <c:pt idx="15">
                  <c:v>0.4</c:v>
                </c:pt>
                <c:pt idx="16">
                  <c:v>0.3846153846153846</c:v>
                </c:pt>
                <c:pt idx="17">
                  <c:v>0.37037037037037035</c:v>
                </c:pt>
                <c:pt idx="18">
                  <c:v>0.35714285714285715</c:v>
                </c:pt>
                <c:pt idx="19">
                  <c:v>0.3448275862068966</c:v>
                </c:pt>
                <c:pt idx="20">
                  <c:v>0.3333333333333333</c:v>
                </c:pt>
              </c:numCache>
            </c:numRef>
          </c:xVal>
          <c:yVal>
            <c:numRef>
              <c:f>'Pre-emphasis'!$C$5:$C$25</c:f>
              <c:numCache>
                <c:ptCount val="21"/>
                <c:pt idx="0">
                  <c:v>0</c:v>
                </c:pt>
                <c:pt idx="1">
                  <c:v>0.04545454545454547</c:v>
                </c:pt>
                <c:pt idx="2">
                  <c:v>0.08333333333333331</c:v>
                </c:pt>
                <c:pt idx="3">
                  <c:v>0.11538461538461542</c:v>
                </c:pt>
                <c:pt idx="4">
                  <c:v>0.14285714285714285</c:v>
                </c:pt>
                <c:pt idx="5">
                  <c:v>0.16666666666666669</c:v>
                </c:pt>
                <c:pt idx="6">
                  <c:v>0.1875</c:v>
                </c:pt>
                <c:pt idx="7">
                  <c:v>0.20588235294117646</c:v>
                </c:pt>
                <c:pt idx="8">
                  <c:v>0.2222222222222222</c:v>
                </c:pt>
                <c:pt idx="9">
                  <c:v>0.2368421052631579</c:v>
                </c:pt>
                <c:pt idx="10">
                  <c:v>0.25</c:v>
                </c:pt>
                <c:pt idx="11">
                  <c:v>0.2619047619047619</c:v>
                </c:pt>
                <c:pt idx="12">
                  <c:v>0.2727272727272727</c:v>
                </c:pt>
                <c:pt idx="13">
                  <c:v>0.2826086956521739</c:v>
                </c:pt>
                <c:pt idx="14">
                  <c:v>0.29166666666666663</c:v>
                </c:pt>
                <c:pt idx="15">
                  <c:v>0.3</c:v>
                </c:pt>
                <c:pt idx="16">
                  <c:v>0.3076923076923077</c:v>
                </c:pt>
                <c:pt idx="17">
                  <c:v>0.3148148148148148</c:v>
                </c:pt>
                <c:pt idx="18">
                  <c:v>0.3214285714285714</c:v>
                </c:pt>
                <c:pt idx="19">
                  <c:v>0.3275862068965517</c:v>
                </c:pt>
                <c:pt idx="20">
                  <c:v>0.33333333333333337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'Pre-emphasis'!$D$3:$D$4</c:f>
              <c:strCache>
                <c:ptCount val="1"/>
                <c:pt idx="0">
                  <c:v>Taich #2(a) a=(Vhi-Vlo) /(Vhi+Vlo)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'Pre-emphasis'!$B$5:$B$25</c:f>
              <c:numCache>
                <c:ptCount val="21"/>
                <c:pt idx="0">
                  <c:v>1</c:v>
                </c:pt>
                <c:pt idx="1">
                  <c:v>0.9090909090909091</c:v>
                </c:pt>
                <c:pt idx="2">
                  <c:v>0.8333333333333334</c:v>
                </c:pt>
                <c:pt idx="3">
                  <c:v>0.7692307692307692</c:v>
                </c:pt>
                <c:pt idx="4">
                  <c:v>0.7142857142857143</c:v>
                </c:pt>
                <c:pt idx="5">
                  <c:v>0.6666666666666666</c:v>
                </c:pt>
                <c:pt idx="6">
                  <c:v>0.625</c:v>
                </c:pt>
                <c:pt idx="7">
                  <c:v>0.5882352941176471</c:v>
                </c:pt>
                <c:pt idx="8">
                  <c:v>0.5555555555555556</c:v>
                </c:pt>
                <c:pt idx="9">
                  <c:v>0.5263157894736842</c:v>
                </c:pt>
                <c:pt idx="10">
                  <c:v>0.5</c:v>
                </c:pt>
                <c:pt idx="11">
                  <c:v>0.47619047619047616</c:v>
                </c:pt>
                <c:pt idx="12">
                  <c:v>0.45454545454545453</c:v>
                </c:pt>
                <c:pt idx="13">
                  <c:v>0.4347826086956522</c:v>
                </c:pt>
                <c:pt idx="14">
                  <c:v>0.4166666666666667</c:v>
                </c:pt>
                <c:pt idx="15">
                  <c:v>0.4</c:v>
                </c:pt>
                <c:pt idx="16">
                  <c:v>0.3846153846153846</c:v>
                </c:pt>
                <c:pt idx="17">
                  <c:v>0.37037037037037035</c:v>
                </c:pt>
                <c:pt idx="18">
                  <c:v>0.35714285714285715</c:v>
                </c:pt>
                <c:pt idx="19">
                  <c:v>0.3448275862068966</c:v>
                </c:pt>
                <c:pt idx="20">
                  <c:v>0.3333333333333333</c:v>
                </c:pt>
              </c:numCache>
            </c:numRef>
          </c:xVal>
          <c:yVal>
            <c:numRef>
              <c:f>'Pre-emphasis'!$D$5:$D$25</c:f>
              <c:numCache>
                <c:ptCount val="21"/>
                <c:pt idx="0">
                  <c:v>0</c:v>
                </c:pt>
                <c:pt idx="1">
                  <c:v>0.04761904761904766</c:v>
                </c:pt>
                <c:pt idx="2">
                  <c:v>0.09090909090909088</c:v>
                </c:pt>
                <c:pt idx="3">
                  <c:v>0.13043478260869568</c:v>
                </c:pt>
                <c:pt idx="4">
                  <c:v>0.16666666666666663</c:v>
                </c:pt>
                <c:pt idx="5">
                  <c:v>0.2</c:v>
                </c:pt>
                <c:pt idx="6">
                  <c:v>0.23076923076923078</c:v>
                </c:pt>
                <c:pt idx="7">
                  <c:v>0.25925925925925924</c:v>
                </c:pt>
                <c:pt idx="8">
                  <c:v>0.28571428571428575</c:v>
                </c:pt>
                <c:pt idx="9">
                  <c:v>0.31034482758620685</c:v>
                </c:pt>
                <c:pt idx="10">
                  <c:v>0.3333333333333333</c:v>
                </c:pt>
                <c:pt idx="11">
                  <c:v>0.3548387096774194</c:v>
                </c:pt>
                <c:pt idx="12">
                  <c:v>0.37500000000000006</c:v>
                </c:pt>
                <c:pt idx="13">
                  <c:v>0.3939393939393939</c:v>
                </c:pt>
                <c:pt idx="14">
                  <c:v>0.4117647058823529</c:v>
                </c:pt>
                <c:pt idx="15">
                  <c:v>0.42857142857142855</c:v>
                </c:pt>
                <c:pt idx="16">
                  <c:v>0.4444444444444445</c:v>
                </c:pt>
                <c:pt idx="17">
                  <c:v>0.4594594594594595</c:v>
                </c:pt>
                <c:pt idx="18">
                  <c:v>0.47368421052631576</c:v>
                </c:pt>
                <c:pt idx="19">
                  <c:v>0.48717948717948717</c:v>
                </c:pt>
                <c:pt idx="20">
                  <c:v>0.5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'Pre-emphasis'!$E$1:$E$4</c:f>
              <c:strCache>
                <c:ptCount val="1"/>
                <c:pt idx="0">
                  <c:v>CX4 Spec Taich #3 1-Vlo/Vhi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'Pre-emphasis'!$B$5:$B$25</c:f>
              <c:numCache>
                <c:ptCount val="21"/>
                <c:pt idx="0">
                  <c:v>1</c:v>
                </c:pt>
                <c:pt idx="1">
                  <c:v>0.9090909090909091</c:v>
                </c:pt>
                <c:pt idx="2">
                  <c:v>0.8333333333333334</c:v>
                </c:pt>
                <c:pt idx="3">
                  <c:v>0.7692307692307692</c:v>
                </c:pt>
                <c:pt idx="4">
                  <c:v>0.7142857142857143</c:v>
                </c:pt>
                <c:pt idx="5">
                  <c:v>0.6666666666666666</c:v>
                </c:pt>
                <c:pt idx="6">
                  <c:v>0.625</c:v>
                </c:pt>
                <c:pt idx="7">
                  <c:v>0.5882352941176471</c:v>
                </c:pt>
                <c:pt idx="8">
                  <c:v>0.5555555555555556</c:v>
                </c:pt>
                <c:pt idx="9">
                  <c:v>0.5263157894736842</c:v>
                </c:pt>
                <c:pt idx="10">
                  <c:v>0.5</c:v>
                </c:pt>
                <c:pt idx="11">
                  <c:v>0.47619047619047616</c:v>
                </c:pt>
                <c:pt idx="12">
                  <c:v>0.45454545454545453</c:v>
                </c:pt>
                <c:pt idx="13">
                  <c:v>0.4347826086956522</c:v>
                </c:pt>
                <c:pt idx="14">
                  <c:v>0.4166666666666667</c:v>
                </c:pt>
                <c:pt idx="15">
                  <c:v>0.4</c:v>
                </c:pt>
                <c:pt idx="16">
                  <c:v>0.3846153846153846</c:v>
                </c:pt>
                <c:pt idx="17">
                  <c:v>0.37037037037037035</c:v>
                </c:pt>
                <c:pt idx="18">
                  <c:v>0.35714285714285715</c:v>
                </c:pt>
                <c:pt idx="19">
                  <c:v>0.3448275862068966</c:v>
                </c:pt>
                <c:pt idx="20">
                  <c:v>0.3333333333333333</c:v>
                </c:pt>
              </c:numCache>
            </c:numRef>
          </c:xVal>
          <c:yVal>
            <c:numRef>
              <c:f>'Pre-emphasis'!$E$5:$E$25</c:f>
              <c:numCache>
                <c:ptCount val="21"/>
                <c:pt idx="0">
                  <c:v>0</c:v>
                </c:pt>
                <c:pt idx="1">
                  <c:v>0.09090909090909094</c:v>
                </c:pt>
                <c:pt idx="2">
                  <c:v>0.16666666666666663</c:v>
                </c:pt>
                <c:pt idx="3">
                  <c:v>0.23076923076923084</c:v>
                </c:pt>
                <c:pt idx="4">
                  <c:v>0.2857142857142857</c:v>
                </c:pt>
                <c:pt idx="5">
                  <c:v>0.33333333333333337</c:v>
                </c:pt>
                <c:pt idx="6">
                  <c:v>0.375</c:v>
                </c:pt>
                <c:pt idx="7">
                  <c:v>0.4117647058823529</c:v>
                </c:pt>
                <c:pt idx="8">
                  <c:v>0.4444444444444444</c:v>
                </c:pt>
                <c:pt idx="9">
                  <c:v>0.4736842105263158</c:v>
                </c:pt>
                <c:pt idx="10">
                  <c:v>0.5</c:v>
                </c:pt>
                <c:pt idx="11">
                  <c:v>0.5238095238095238</c:v>
                </c:pt>
                <c:pt idx="12">
                  <c:v>0.5454545454545454</c:v>
                </c:pt>
                <c:pt idx="13">
                  <c:v>0.5652173913043478</c:v>
                </c:pt>
                <c:pt idx="14">
                  <c:v>0.5833333333333333</c:v>
                </c:pt>
                <c:pt idx="15">
                  <c:v>0.6</c:v>
                </c:pt>
                <c:pt idx="16">
                  <c:v>0.6153846153846154</c:v>
                </c:pt>
                <c:pt idx="17">
                  <c:v>0.6296296296296297</c:v>
                </c:pt>
                <c:pt idx="18">
                  <c:v>0.6428571428571428</c:v>
                </c:pt>
                <c:pt idx="19">
                  <c:v>0.6551724137931034</c:v>
                </c:pt>
                <c:pt idx="20">
                  <c:v>0.6666666666666667</c:v>
                </c:pt>
              </c:numCache>
            </c:numRef>
          </c:yVal>
          <c:smooth val="1"/>
        </c:ser>
        <c:axId val="6117093"/>
        <c:axId val="55053838"/>
      </c:scatterChart>
      <c:valAx>
        <c:axId val="6117093"/>
        <c:scaling>
          <c:orientation val="minMax"/>
          <c:max val="1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Vlo/Vhi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53838"/>
        <c:crosses val="autoZero"/>
        <c:crossBetween val="midCat"/>
        <c:dispUnits/>
      </c:valAx>
      <c:valAx>
        <c:axId val="55053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7093"/>
        <c:crossesAt val="0.2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25"/>
          <c:y val="0.2005"/>
          <c:w val="0.181"/>
          <c:h val="0.29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2">
      <selection activeCell="B38" sqref="B38"/>
    </sheetView>
  </sheetViews>
  <sheetFormatPr defaultColWidth="9.140625" defaultRowHeight="12.75"/>
  <cols>
    <col min="1" max="1" width="11.421875" style="0" customWidth="1"/>
    <col min="2" max="2" width="10.57421875" style="0" customWidth="1"/>
    <col min="3" max="3" width="18.7109375" style="0" customWidth="1"/>
    <col min="4" max="4" width="19.8515625" style="0" customWidth="1"/>
    <col min="5" max="5" width="16.421875" style="0" customWidth="1"/>
  </cols>
  <sheetData>
    <row r="1" spans="1:5" ht="18">
      <c r="A1" s="29" t="s">
        <v>12</v>
      </c>
      <c r="B1" s="29"/>
      <c r="C1" s="29"/>
      <c r="D1" s="29"/>
      <c r="E1" s="29"/>
    </row>
    <row r="2" spans="1:8" ht="21" customHeight="1">
      <c r="A2" s="20" t="s">
        <v>14</v>
      </c>
      <c r="B2" s="20"/>
      <c r="C2" s="20"/>
      <c r="D2" s="20"/>
      <c r="E2" s="20"/>
      <c r="F2" s="28"/>
      <c r="G2" s="28"/>
      <c r="H2" s="28"/>
    </row>
    <row r="3" spans="1:8" ht="21" customHeight="1" thickBot="1">
      <c r="A3" s="20" t="s">
        <v>15</v>
      </c>
      <c r="B3" s="20"/>
      <c r="C3" s="20"/>
      <c r="D3" s="20"/>
      <c r="E3" s="20"/>
      <c r="F3" s="28"/>
      <c r="G3" s="28"/>
      <c r="H3" s="28"/>
    </row>
    <row r="4" spans="1:5" ht="12.75">
      <c r="A4" s="21" t="s">
        <v>10</v>
      </c>
      <c r="B4" s="21"/>
      <c r="C4" s="21"/>
      <c r="D4" s="21"/>
      <c r="E4" s="39" t="s">
        <v>13</v>
      </c>
    </row>
    <row r="5" spans="1:5" ht="18" customHeight="1">
      <c r="A5" s="17" t="s">
        <v>0</v>
      </c>
      <c r="B5" s="15" t="s">
        <v>6</v>
      </c>
      <c r="C5" s="23" t="s">
        <v>2</v>
      </c>
      <c r="D5" s="25" t="s">
        <v>3</v>
      </c>
      <c r="E5" s="40" t="s">
        <v>4</v>
      </c>
    </row>
    <row r="6" spans="1:5" ht="13.5" thickBot="1">
      <c r="A6" s="17"/>
      <c r="B6" s="16"/>
      <c r="C6" s="24"/>
      <c r="D6" s="26"/>
      <c r="E6" s="44"/>
    </row>
    <row r="7" spans="1:5" s="19" customFormat="1" ht="18" customHeight="1" thickBot="1">
      <c r="A7" s="27">
        <v>1.75</v>
      </c>
      <c r="B7" s="22">
        <f>A7-1</f>
        <v>0.75</v>
      </c>
      <c r="C7" s="22">
        <f>0.5*(1-(1/A7))</f>
        <v>0.2142857142857143</v>
      </c>
      <c r="D7" s="22">
        <f>(A7-1)/(A7+1)</f>
        <v>0.2727272727272727</v>
      </c>
      <c r="E7" s="38">
        <f>(1-(1/A7))</f>
        <v>0.4285714285714286</v>
      </c>
    </row>
    <row r="8" spans="1:5" ht="17.25" customHeight="1" thickBot="1">
      <c r="A8" s="27">
        <v>2</v>
      </c>
      <c r="B8" s="22">
        <f>A8-1</f>
        <v>1</v>
      </c>
      <c r="C8" s="22">
        <f>0.5*(1-(1/A8))</f>
        <v>0.25</v>
      </c>
      <c r="D8" s="22">
        <f>(A8-1)/(A8+1)</f>
        <v>0.3333333333333333</v>
      </c>
      <c r="E8" s="22">
        <f>(1-(1/A8))</f>
        <v>0.5</v>
      </c>
    </row>
    <row r="9" spans="1:5" ht="18" customHeight="1" thickBot="1">
      <c r="A9" s="27">
        <v>2.25</v>
      </c>
      <c r="B9" s="22">
        <f>A9-1</f>
        <v>1.25</v>
      </c>
      <c r="C9" s="22">
        <f>0.5*(1-(1/A9))</f>
        <v>0.2777777777777778</v>
      </c>
      <c r="D9" s="22">
        <f>(A9-1)/(A9+1)</f>
        <v>0.38461538461538464</v>
      </c>
      <c r="E9" s="22">
        <f>(1-(1/A9))</f>
        <v>0.5555555555555556</v>
      </c>
    </row>
    <row r="11" spans="1:5" ht="13.5" thickBot="1">
      <c r="A11" s="21" t="s">
        <v>11</v>
      </c>
      <c r="B11" s="21"/>
      <c r="C11" s="21"/>
      <c r="D11" s="21"/>
      <c r="E11" s="18"/>
    </row>
    <row r="12" spans="1:5" ht="12.75">
      <c r="A12" s="41" t="s">
        <v>4</v>
      </c>
      <c r="B12" s="15" t="s">
        <v>6</v>
      </c>
      <c r="C12" s="23" t="s">
        <v>2</v>
      </c>
      <c r="D12" s="14" t="s">
        <v>3</v>
      </c>
      <c r="E12" s="30" t="s">
        <v>0</v>
      </c>
    </row>
    <row r="13" spans="1:5" ht="18" customHeight="1" thickBot="1">
      <c r="A13" s="42"/>
      <c r="B13" s="16"/>
      <c r="C13" s="24"/>
      <c r="D13" s="13"/>
      <c r="E13" s="30"/>
    </row>
    <row r="14" spans="1:5" ht="18" customHeight="1" thickBot="1">
      <c r="A14" s="27">
        <v>0.425</v>
      </c>
      <c r="B14" s="22">
        <f>(1/(-A14+1))-1</f>
        <v>0.7391304347826089</v>
      </c>
      <c r="C14" s="22">
        <f>0.5*A14</f>
        <v>0.2125</v>
      </c>
      <c r="D14" s="22">
        <f>(E14-1)/(E14+1)</f>
        <v>0.2698412698412699</v>
      </c>
      <c r="E14" s="22">
        <f>1/(-A14+1)</f>
        <v>1.7391304347826089</v>
      </c>
    </row>
    <row r="15" spans="1:5" ht="16.5" customHeight="1" thickBot="1">
      <c r="A15" s="27">
        <v>0.5</v>
      </c>
      <c r="B15" s="22">
        <f>(1/(-A15+1))-1</f>
        <v>1</v>
      </c>
      <c r="C15" s="22">
        <f>0.5*A15</f>
        <v>0.25</v>
      </c>
      <c r="D15" s="22">
        <f>(E15-1)/(E15+1)</f>
        <v>0.3333333333333333</v>
      </c>
      <c r="E15" s="22">
        <f>1/(-A15+1)</f>
        <v>2</v>
      </c>
    </row>
    <row r="16" spans="1:5" ht="18" customHeight="1" thickBot="1">
      <c r="A16" s="27">
        <v>0.575</v>
      </c>
      <c r="B16" s="22">
        <f>(1/(-A16+1))-1</f>
        <v>1.3529411764705879</v>
      </c>
      <c r="C16" s="22">
        <f>0.5*A16</f>
        <v>0.2875</v>
      </c>
      <c r="D16" s="22">
        <f>(E16-1)/(E16+1)</f>
        <v>0.4035087719298245</v>
      </c>
      <c r="E16" s="22">
        <f>1/(-A16+1)</f>
        <v>2.352941176470588</v>
      </c>
    </row>
    <row r="18" spans="1:4" ht="13.5" thickBot="1">
      <c r="A18" s="21" t="s">
        <v>20</v>
      </c>
      <c r="B18" s="21"/>
      <c r="C18" s="21"/>
      <c r="D18" s="21"/>
    </row>
    <row r="19" spans="1:5" ht="12.75">
      <c r="A19" s="43" t="s">
        <v>4</v>
      </c>
      <c r="B19" s="15" t="s">
        <v>6</v>
      </c>
      <c r="C19" s="34" t="s">
        <v>16</v>
      </c>
      <c r="D19" s="14" t="s">
        <v>3</v>
      </c>
      <c r="E19" s="30" t="s">
        <v>0</v>
      </c>
    </row>
    <row r="20" spans="1:5" ht="13.5" thickBot="1">
      <c r="A20" s="44"/>
      <c r="B20" s="16"/>
      <c r="C20" s="35"/>
      <c r="D20" s="13"/>
      <c r="E20" s="30"/>
    </row>
    <row r="21" spans="1:5" ht="20.25" customHeight="1" thickBot="1">
      <c r="A21" s="31">
        <f>2*C21</f>
        <v>0.42</v>
      </c>
      <c r="B21" s="22">
        <f>(1/(-A21+1))-1</f>
        <v>0.7241379310344827</v>
      </c>
      <c r="C21" s="27">
        <v>0.21</v>
      </c>
      <c r="D21" s="22">
        <f>(E21-1)/(E21+1)</f>
        <v>0.26582278481012656</v>
      </c>
      <c r="E21" s="22">
        <f>1/(-A21+1)</f>
        <v>1.7241379310344827</v>
      </c>
    </row>
    <row r="22" spans="1:5" ht="18" customHeight="1" thickBot="1">
      <c r="A22" s="31">
        <f>2*C22</f>
        <v>0.5</v>
      </c>
      <c r="B22" s="22">
        <f>(1/(-A22+1))-1</f>
        <v>1</v>
      </c>
      <c r="C22" s="27">
        <v>0.25</v>
      </c>
      <c r="D22" s="22">
        <f>(E22-1)/(E22+1)</f>
        <v>0.3333333333333333</v>
      </c>
      <c r="E22" s="22">
        <f>1/(-A22+1)</f>
        <v>2</v>
      </c>
    </row>
    <row r="23" spans="1:5" ht="18.75" customHeight="1" thickBot="1">
      <c r="A23" s="31">
        <f>2*C23</f>
        <v>0.58</v>
      </c>
      <c r="B23" s="22">
        <f>(1/(-A23+1))-1</f>
        <v>1.380952380952381</v>
      </c>
      <c r="C23" s="27">
        <v>0.29</v>
      </c>
      <c r="D23" s="22">
        <f>(E23-1)/(E23+1)</f>
        <v>0.4084507042253521</v>
      </c>
      <c r="E23" s="22">
        <f>1/(-A23+1)</f>
        <v>2.380952380952381</v>
      </c>
    </row>
    <row r="25" spans="1:4" ht="13.5" thickBot="1">
      <c r="A25" s="21" t="s">
        <v>19</v>
      </c>
      <c r="B25" s="21"/>
      <c r="C25" s="21"/>
      <c r="D25" s="21"/>
    </row>
    <row r="26" spans="1:5" ht="12.75">
      <c r="A26" s="43" t="s">
        <v>4</v>
      </c>
      <c r="B26" s="15" t="s">
        <v>6</v>
      </c>
      <c r="C26" s="23" t="s">
        <v>2</v>
      </c>
      <c r="D26" s="36" t="s">
        <v>17</v>
      </c>
      <c r="E26" s="30" t="s">
        <v>0</v>
      </c>
    </row>
    <row r="27" spans="1:5" ht="13.5" thickBot="1">
      <c r="A27" s="44"/>
      <c r="B27" s="16"/>
      <c r="C27" s="24"/>
      <c r="D27" s="37"/>
      <c r="E27" s="30"/>
    </row>
    <row r="28" spans="1:5" ht="18.75" customHeight="1" thickBot="1">
      <c r="A28" s="31">
        <f>2*D28/(1+D28)</f>
        <v>0.4214680347277033</v>
      </c>
      <c r="B28" s="22">
        <f>(1/(-A28+1))-1</f>
        <v>0.7285129604365623</v>
      </c>
      <c r="C28" s="22">
        <f>0.5*A28</f>
        <v>0.21073401736385164</v>
      </c>
      <c r="D28" s="27">
        <v>0.267</v>
      </c>
      <c r="E28" s="22">
        <f>1/(-A28+1)</f>
        <v>1.7285129604365623</v>
      </c>
    </row>
    <row r="29" spans="1:8" ht="18.75" customHeight="1" thickBot="1">
      <c r="A29" s="31">
        <f>2*D29/(1+D29)</f>
        <v>0.5</v>
      </c>
      <c r="B29" s="22">
        <f>(1/(-A29+1))-1</f>
        <v>1</v>
      </c>
      <c r="C29" s="22">
        <f>0.5*A29</f>
        <v>0.25</v>
      </c>
      <c r="D29" s="27">
        <v>0.3333333333333333</v>
      </c>
      <c r="E29" s="22">
        <f>1/(-A29+1)</f>
        <v>2</v>
      </c>
      <c r="H29" s="46"/>
    </row>
    <row r="30" spans="1:8" ht="18.75" customHeight="1" thickBot="1">
      <c r="A30" s="31">
        <f>2*D30/(1+D30)</f>
        <v>0.5714285714285715</v>
      </c>
      <c r="B30" s="22">
        <f>(1/(-A30+1))-1</f>
        <v>1.333333333333334</v>
      </c>
      <c r="C30" s="22">
        <f>0.5*A30</f>
        <v>0.28571428571428575</v>
      </c>
      <c r="D30" s="27">
        <v>0.4</v>
      </c>
      <c r="E30" s="22">
        <f>1/(-A30+1)</f>
        <v>2.333333333333334</v>
      </c>
      <c r="H30" s="46"/>
    </row>
    <row r="32" spans="1:4" ht="13.5" thickBot="1">
      <c r="A32" s="21" t="s">
        <v>18</v>
      </c>
      <c r="B32" s="21"/>
      <c r="C32" s="21"/>
      <c r="D32" s="21"/>
    </row>
    <row r="33" spans="1:5" ht="12.75">
      <c r="A33" s="43" t="s">
        <v>4</v>
      </c>
      <c r="B33" s="32" t="s">
        <v>6</v>
      </c>
      <c r="C33" s="23" t="s">
        <v>2</v>
      </c>
      <c r="D33" s="14" t="s">
        <v>3</v>
      </c>
      <c r="E33" s="30" t="s">
        <v>0</v>
      </c>
    </row>
    <row r="34" spans="1:5" ht="13.5" thickBot="1">
      <c r="A34" s="44"/>
      <c r="B34" s="33"/>
      <c r="C34" s="24"/>
      <c r="D34" s="13"/>
      <c r="E34" s="30"/>
    </row>
    <row r="35" spans="1:5" ht="18.75" customHeight="1" thickBot="1">
      <c r="A35" s="22">
        <f>(1-(1/E35))</f>
        <v>0.4285714285714286</v>
      </c>
      <c r="B35" s="27">
        <v>0.75</v>
      </c>
      <c r="C35" s="22">
        <f>0.5*A35</f>
        <v>0.2142857142857143</v>
      </c>
      <c r="D35" s="22">
        <f>(E35-1)/(E35+1)</f>
        <v>0.2727272727272727</v>
      </c>
      <c r="E35" s="22">
        <f>(1+B35)</f>
        <v>1.75</v>
      </c>
    </row>
    <row r="36" spans="1:5" ht="18.75" customHeight="1" thickBot="1">
      <c r="A36" s="22">
        <f>(1-(1/E36))</f>
        <v>0.5</v>
      </c>
      <c r="B36" s="27">
        <v>1</v>
      </c>
      <c r="C36" s="22">
        <f>0.5*A36</f>
        <v>0.25</v>
      </c>
      <c r="D36" s="22">
        <f>(E36-1)/(E36+1)</f>
        <v>0.3333333333333333</v>
      </c>
      <c r="E36" s="22">
        <f>(1+B36)</f>
        <v>2</v>
      </c>
    </row>
    <row r="37" spans="1:5" ht="18.75" customHeight="1" thickBot="1">
      <c r="A37" s="22">
        <f>(1-(1/E37))</f>
        <v>0.5555555555555556</v>
      </c>
      <c r="B37" s="27">
        <v>1.25</v>
      </c>
      <c r="C37" s="22">
        <f>0.5*A37</f>
        <v>0.2777777777777778</v>
      </c>
      <c r="D37" s="22">
        <f>(E37-1)/(E37+1)</f>
        <v>0.38461538461538464</v>
      </c>
      <c r="E37" s="22">
        <f>(1+B37)</f>
        <v>2.25</v>
      </c>
    </row>
  </sheetData>
  <mergeCells count="33">
    <mergeCell ref="E33:E34"/>
    <mergeCell ref="A32:D32"/>
    <mergeCell ref="A33:A34"/>
    <mergeCell ref="B33:B34"/>
    <mergeCell ref="C33:C34"/>
    <mergeCell ref="D33:D34"/>
    <mergeCell ref="E19:E20"/>
    <mergeCell ref="A25:D25"/>
    <mergeCell ref="A26:A27"/>
    <mergeCell ref="B26:B27"/>
    <mergeCell ref="C26:C27"/>
    <mergeCell ref="D26:D27"/>
    <mergeCell ref="E26:E27"/>
    <mergeCell ref="A19:A20"/>
    <mergeCell ref="B19:B20"/>
    <mergeCell ref="C19:C20"/>
    <mergeCell ref="D19:D20"/>
    <mergeCell ref="E12:E13"/>
    <mergeCell ref="A2:E2"/>
    <mergeCell ref="A1:E1"/>
    <mergeCell ref="A18:D18"/>
    <mergeCell ref="A3:E3"/>
    <mergeCell ref="A11:D11"/>
    <mergeCell ref="A12:A13"/>
    <mergeCell ref="B12:B13"/>
    <mergeCell ref="C12:C13"/>
    <mergeCell ref="D12:D13"/>
    <mergeCell ref="A5:A6"/>
    <mergeCell ref="C5:C6"/>
    <mergeCell ref="D5:D6"/>
    <mergeCell ref="B5:B6"/>
    <mergeCell ref="E5:E6"/>
    <mergeCell ref="A4:D4"/>
  </mergeCells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C4" sqref="C4"/>
    </sheetView>
  </sheetViews>
  <sheetFormatPr defaultColWidth="9.140625" defaultRowHeight="12.75"/>
  <cols>
    <col min="1" max="1" width="11.7109375" style="3" customWidth="1"/>
    <col min="2" max="2" width="11.28125" style="5" customWidth="1"/>
    <col min="3" max="3" width="10.421875" style="0" customWidth="1"/>
    <col min="4" max="4" width="11.7109375" style="2" customWidth="1"/>
    <col min="5" max="5" width="9.8515625" style="0" customWidth="1"/>
    <col min="6" max="6" width="9.140625" style="2" customWidth="1"/>
  </cols>
  <sheetData>
    <row r="1" ht="12.75">
      <c r="E1" s="45" t="s">
        <v>21</v>
      </c>
    </row>
    <row r="2" ht="12.75">
      <c r="E2" s="45"/>
    </row>
    <row r="3" spans="1:6" s="1" customFormat="1" ht="12.75">
      <c r="A3" s="11" t="s">
        <v>0</v>
      </c>
      <c r="B3" s="12" t="s">
        <v>1</v>
      </c>
      <c r="C3" s="1" t="s">
        <v>7</v>
      </c>
      <c r="D3" s="4" t="s">
        <v>8</v>
      </c>
      <c r="E3" s="4" t="s">
        <v>9</v>
      </c>
      <c r="F3" s="4" t="s">
        <v>5</v>
      </c>
    </row>
    <row r="4" spans="1:6" s="1" customFormat="1" ht="25.5">
      <c r="A4" s="11"/>
      <c r="B4" s="12"/>
      <c r="C4" s="6" t="s">
        <v>2</v>
      </c>
      <c r="D4" s="8" t="s">
        <v>3</v>
      </c>
      <c r="E4" s="9" t="s">
        <v>4</v>
      </c>
      <c r="F4" s="10" t="s">
        <v>6</v>
      </c>
    </row>
    <row r="5" spans="1:6" ht="12.75">
      <c r="A5" s="3">
        <v>1</v>
      </c>
      <c r="B5" s="5">
        <f>1/A5</f>
        <v>1</v>
      </c>
      <c r="C5" s="7">
        <f>0.5*(1-B5)</f>
        <v>0</v>
      </c>
      <c r="D5" s="3">
        <f>(A5-1)/(A5+1)</f>
        <v>0</v>
      </c>
      <c r="E5" s="3">
        <f>1-B5</f>
        <v>0</v>
      </c>
      <c r="F5" s="3">
        <f>A5-1</f>
        <v>0</v>
      </c>
    </row>
    <row r="6" spans="1:6" ht="12.75">
      <c r="A6" s="3">
        <v>1.1</v>
      </c>
      <c r="B6" s="5">
        <f aca="true" t="shared" si="0" ref="B6:B25">1/A6</f>
        <v>0.9090909090909091</v>
      </c>
      <c r="C6" s="3">
        <f aca="true" t="shared" si="1" ref="C6:C25">0.5*(1-B6)</f>
        <v>0.04545454545454547</v>
      </c>
      <c r="D6" s="3">
        <f aca="true" t="shared" si="2" ref="D6:D25">(A6-1)/(A6+1)</f>
        <v>0.04761904761904766</v>
      </c>
      <c r="E6" s="3">
        <f aca="true" t="shared" si="3" ref="E6:E25">1-B6</f>
        <v>0.09090909090909094</v>
      </c>
      <c r="F6" s="3">
        <f aca="true" t="shared" si="4" ref="F6:F25">A6-1</f>
        <v>0.10000000000000009</v>
      </c>
    </row>
    <row r="7" spans="1:6" ht="12.75">
      <c r="A7" s="3">
        <v>1.2</v>
      </c>
      <c r="B7" s="5">
        <f t="shared" si="0"/>
        <v>0.8333333333333334</v>
      </c>
      <c r="C7" s="3">
        <f t="shared" si="1"/>
        <v>0.08333333333333331</v>
      </c>
      <c r="D7" s="3">
        <f t="shared" si="2"/>
        <v>0.09090909090909088</v>
      </c>
      <c r="E7" s="3">
        <f t="shared" si="3"/>
        <v>0.16666666666666663</v>
      </c>
      <c r="F7" s="3">
        <f t="shared" si="4"/>
        <v>0.19999999999999996</v>
      </c>
    </row>
    <row r="8" spans="1:6" ht="12.75">
      <c r="A8" s="3">
        <v>1.3</v>
      </c>
      <c r="B8" s="5">
        <f t="shared" si="0"/>
        <v>0.7692307692307692</v>
      </c>
      <c r="C8" s="3">
        <f t="shared" si="1"/>
        <v>0.11538461538461542</v>
      </c>
      <c r="D8" s="3">
        <f t="shared" si="2"/>
        <v>0.13043478260869568</v>
      </c>
      <c r="E8" s="3">
        <f t="shared" si="3"/>
        <v>0.23076923076923084</v>
      </c>
      <c r="F8" s="3">
        <f t="shared" si="4"/>
        <v>0.30000000000000004</v>
      </c>
    </row>
    <row r="9" spans="1:6" ht="12.75">
      <c r="A9" s="3">
        <v>1.4</v>
      </c>
      <c r="B9" s="5">
        <f t="shared" si="0"/>
        <v>0.7142857142857143</v>
      </c>
      <c r="C9" s="3">
        <f t="shared" si="1"/>
        <v>0.14285714285714285</v>
      </c>
      <c r="D9" s="3">
        <f t="shared" si="2"/>
        <v>0.16666666666666663</v>
      </c>
      <c r="E9" s="3">
        <f t="shared" si="3"/>
        <v>0.2857142857142857</v>
      </c>
      <c r="F9" s="3">
        <f t="shared" si="4"/>
        <v>0.3999999999999999</v>
      </c>
    </row>
    <row r="10" spans="1:6" ht="12.75">
      <c r="A10" s="3">
        <v>1.5</v>
      </c>
      <c r="B10" s="5">
        <f t="shared" si="0"/>
        <v>0.6666666666666666</v>
      </c>
      <c r="C10" s="3">
        <f t="shared" si="1"/>
        <v>0.16666666666666669</v>
      </c>
      <c r="D10" s="3">
        <f t="shared" si="2"/>
        <v>0.2</v>
      </c>
      <c r="E10" s="3">
        <f t="shared" si="3"/>
        <v>0.33333333333333337</v>
      </c>
      <c r="F10" s="3">
        <f t="shared" si="4"/>
        <v>0.5</v>
      </c>
    </row>
    <row r="11" spans="1:6" ht="12.75">
      <c r="A11" s="3">
        <v>1.6</v>
      </c>
      <c r="B11" s="5">
        <f t="shared" si="0"/>
        <v>0.625</v>
      </c>
      <c r="C11" s="3">
        <f t="shared" si="1"/>
        <v>0.1875</v>
      </c>
      <c r="D11" s="3">
        <f t="shared" si="2"/>
        <v>0.23076923076923078</v>
      </c>
      <c r="E11" s="3">
        <f t="shared" si="3"/>
        <v>0.375</v>
      </c>
      <c r="F11" s="3">
        <f t="shared" si="4"/>
        <v>0.6000000000000001</v>
      </c>
    </row>
    <row r="12" spans="1:6" ht="12.75">
      <c r="A12" s="3">
        <v>1.7</v>
      </c>
      <c r="B12" s="5">
        <f t="shared" si="0"/>
        <v>0.5882352941176471</v>
      </c>
      <c r="C12" s="3">
        <f t="shared" si="1"/>
        <v>0.20588235294117646</v>
      </c>
      <c r="D12" s="3">
        <f t="shared" si="2"/>
        <v>0.25925925925925924</v>
      </c>
      <c r="E12" s="3">
        <f t="shared" si="3"/>
        <v>0.4117647058823529</v>
      </c>
      <c r="F12" s="3">
        <f t="shared" si="4"/>
        <v>0.7</v>
      </c>
    </row>
    <row r="13" spans="1:6" ht="12.75">
      <c r="A13" s="3">
        <v>1.8</v>
      </c>
      <c r="B13" s="5">
        <f t="shared" si="0"/>
        <v>0.5555555555555556</v>
      </c>
      <c r="C13" s="3">
        <f t="shared" si="1"/>
        <v>0.2222222222222222</v>
      </c>
      <c r="D13" s="3">
        <f t="shared" si="2"/>
        <v>0.28571428571428575</v>
      </c>
      <c r="E13" s="3">
        <f t="shared" si="3"/>
        <v>0.4444444444444444</v>
      </c>
      <c r="F13" s="3">
        <f t="shared" si="4"/>
        <v>0.8</v>
      </c>
    </row>
    <row r="14" spans="1:6" ht="12.75">
      <c r="A14" s="3">
        <v>1.9</v>
      </c>
      <c r="B14" s="5">
        <f t="shared" si="0"/>
        <v>0.5263157894736842</v>
      </c>
      <c r="C14" s="3">
        <f t="shared" si="1"/>
        <v>0.2368421052631579</v>
      </c>
      <c r="D14" s="3">
        <f t="shared" si="2"/>
        <v>0.31034482758620685</v>
      </c>
      <c r="E14" s="3">
        <f t="shared" si="3"/>
        <v>0.4736842105263158</v>
      </c>
      <c r="F14" s="3">
        <f t="shared" si="4"/>
        <v>0.8999999999999999</v>
      </c>
    </row>
    <row r="15" spans="1:6" ht="12.75">
      <c r="A15" s="3">
        <v>2</v>
      </c>
      <c r="B15" s="5">
        <f t="shared" si="0"/>
        <v>0.5</v>
      </c>
      <c r="C15" s="3">
        <f t="shared" si="1"/>
        <v>0.25</v>
      </c>
      <c r="D15" s="3">
        <f t="shared" si="2"/>
        <v>0.3333333333333333</v>
      </c>
      <c r="E15" s="3">
        <f t="shared" si="3"/>
        <v>0.5</v>
      </c>
      <c r="F15" s="3">
        <f t="shared" si="4"/>
        <v>1</v>
      </c>
    </row>
    <row r="16" spans="1:6" ht="12.75">
      <c r="A16" s="3">
        <v>2.1</v>
      </c>
      <c r="B16" s="5">
        <f t="shared" si="0"/>
        <v>0.47619047619047616</v>
      </c>
      <c r="C16" s="3">
        <f t="shared" si="1"/>
        <v>0.2619047619047619</v>
      </c>
      <c r="D16" s="3">
        <f t="shared" si="2"/>
        <v>0.3548387096774194</v>
      </c>
      <c r="E16" s="3">
        <f t="shared" si="3"/>
        <v>0.5238095238095238</v>
      </c>
      <c r="F16" s="3">
        <f t="shared" si="4"/>
        <v>1.1</v>
      </c>
    </row>
    <row r="17" spans="1:6" ht="12.75">
      <c r="A17" s="3">
        <v>2.2</v>
      </c>
      <c r="B17" s="5">
        <f t="shared" si="0"/>
        <v>0.45454545454545453</v>
      </c>
      <c r="C17" s="3">
        <f t="shared" si="1"/>
        <v>0.2727272727272727</v>
      </c>
      <c r="D17" s="3">
        <f t="shared" si="2"/>
        <v>0.37500000000000006</v>
      </c>
      <c r="E17" s="3">
        <f t="shared" si="3"/>
        <v>0.5454545454545454</v>
      </c>
      <c r="F17" s="3">
        <f t="shared" si="4"/>
        <v>1.2000000000000002</v>
      </c>
    </row>
    <row r="18" spans="1:6" ht="12.75">
      <c r="A18" s="3">
        <v>2.3</v>
      </c>
      <c r="B18" s="5">
        <f t="shared" si="0"/>
        <v>0.4347826086956522</v>
      </c>
      <c r="C18" s="3">
        <f t="shared" si="1"/>
        <v>0.2826086956521739</v>
      </c>
      <c r="D18" s="3">
        <f t="shared" si="2"/>
        <v>0.3939393939393939</v>
      </c>
      <c r="E18" s="3">
        <f t="shared" si="3"/>
        <v>0.5652173913043478</v>
      </c>
      <c r="F18" s="3">
        <f t="shared" si="4"/>
        <v>1.2999999999999998</v>
      </c>
    </row>
    <row r="19" spans="1:6" ht="12.75">
      <c r="A19" s="3">
        <v>2.4</v>
      </c>
      <c r="B19" s="5">
        <f t="shared" si="0"/>
        <v>0.4166666666666667</v>
      </c>
      <c r="C19" s="3">
        <f t="shared" si="1"/>
        <v>0.29166666666666663</v>
      </c>
      <c r="D19" s="3">
        <f t="shared" si="2"/>
        <v>0.4117647058823529</v>
      </c>
      <c r="E19" s="3">
        <f t="shared" si="3"/>
        <v>0.5833333333333333</v>
      </c>
      <c r="F19" s="3">
        <f t="shared" si="4"/>
        <v>1.4</v>
      </c>
    </row>
    <row r="20" spans="1:6" ht="12.75">
      <c r="A20" s="3">
        <v>2.5</v>
      </c>
      <c r="B20" s="5">
        <f t="shared" si="0"/>
        <v>0.4</v>
      </c>
      <c r="C20" s="3">
        <f t="shared" si="1"/>
        <v>0.3</v>
      </c>
      <c r="D20" s="3">
        <f>(A20-1)/(A20+1)</f>
        <v>0.42857142857142855</v>
      </c>
      <c r="E20" s="3">
        <f>1-B20</f>
        <v>0.6</v>
      </c>
      <c r="F20" s="3">
        <f>A20-1</f>
        <v>1.5</v>
      </c>
    </row>
    <row r="21" spans="1:6" ht="12.75">
      <c r="A21" s="3">
        <v>2.6</v>
      </c>
      <c r="B21" s="5">
        <f t="shared" si="0"/>
        <v>0.3846153846153846</v>
      </c>
      <c r="C21" s="3">
        <f t="shared" si="1"/>
        <v>0.3076923076923077</v>
      </c>
      <c r="D21" s="3">
        <f>(A21-1)/(A21+1)</f>
        <v>0.4444444444444445</v>
      </c>
      <c r="E21" s="3">
        <f>1-B21</f>
        <v>0.6153846153846154</v>
      </c>
      <c r="F21" s="3">
        <f>A21-1</f>
        <v>1.6</v>
      </c>
    </row>
    <row r="22" spans="1:6" ht="12.75">
      <c r="A22" s="3">
        <v>2.7</v>
      </c>
      <c r="B22" s="5">
        <f t="shared" si="0"/>
        <v>0.37037037037037035</v>
      </c>
      <c r="C22" s="3">
        <f t="shared" si="1"/>
        <v>0.3148148148148148</v>
      </c>
      <c r="D22" s="3">
        <f>(A22-1)/(A22+1)</f>
        <v>0.4594594594594595</v>
      </c>
      <c r="E22" s="3">
        <f>1-B22</f>
        <v>0.6296296296296297</v>
      </c>
      <c r="F22" s="3">
        <f>A22-1</f>
        <v>1.7000000000000002</v>
      </c>
    </row>
    <row r="23" spans="1:6" ht="12.75">
      <c r="A23" s="3">
        <v>2.8</v>
      </c>
      <c r="B23" s="5">
        <f t="shared" si="0"/>
        <v>0.35714285714285715</v>
      </c>
      <c r="C23" s="3">
        <f t="shared" si="1"/>
        <v>0.3214285714285714</v>
      </c>
      <c r="D23" s="3">
        <f>(A23-1)/(A23+1)</f>
        <v>0.47368421052631576</v>
      </c>
      <c r="E23" s="3">
        <f>1-B23</f>
        <v>0.6428571428571428</v>
      </c>
      <c r="F23" s="3">
        <f>A23-1</f>
        <v>1.7999999999999998</v>
      </c>
    </row>
    <row r="24" spans="1:6" ht="12.75">
      <c r="A24" s="3">
        <v>2.9</v>
      </c>
      <c r="B24" s="5">
        <f t="shared" si="0"/>
        <v>0.3448275862068966</v>
      </c>
      <c r="C24" s="3">
        <f t="shared" si="1"/>
        <v>0.3275862068965517</v>
      </c>
      <c r="D24" s="3">
        <f>(A24-1)/(A24+1)</f>
        <v>0.48717948717948717</v>
      </c>
      <c r="E24" s="3">
        <f>1-B24</f>
        <v>0.6551724137931034</v>
      </c>
      <c r="F24" s="3">
        <f>A24-1</f>
        <v>1.9</v>
      </c>
    </row>
    <row r="25" spans="1:6" ht="12.75">
      <c r="A25" s="3">
        <v>3</v>
      </c>
      <c r="B25" s="5">
        <f t="shared" si="0"/>
        <v>0.3333333333333333</v>
      </c>
      <c r="C25" s="3">
        <f t="shared" si="1"/>
        <v>0.33333333333333337</v>
      </c>
      <c r="D25" s="3">
        <f t="shared" si="2"/>
        <v>0.5</v>
      </c>
      <c r="E25" s="3">
        <f t="shared" si="3"/>
        <v>0.6666666666666667</v>
      </c>
      <c r="F25" s="3">
        <f t="shared" si="4"/>
        <v>2</v>
      </c>
    </row>
  </sheetData>
  <mergeCells count="3">
    <mergeCell ref="A3:A4"/>
    <mergeCell ref="B3:B4"/>
    <mergeCell ref="E1:E2"/>
  </mergeCells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Bitblitz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pbradshaw</dc:creator>
  <cp:keywords/>
  <dc:description/>
  <cp:lastModifiedBy>pbradshaw</cp:lastModifiedBy>
  <cp:lastPrinted>2003-02-12T02:12:54Z</cp:lastPrinted>
  <dcterms:created xsi:type="dcterms:W3CDTF">2003-01-21T01:02:16Z</dcterms:created>
  <dcterms:modified xsi:type="dcterms:W3CDTF">2003-02-12T02:56:55Z</dcterms:modified>
  <cp:category/>
  <cp:version/>
  <cp:contentType/>
  <cp:contentStatus/>
</cp:coreProperties>
</file>