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210" windowHeight="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<sst xmlns="http://schemas.openxmlformats.org/spreadsheetml/2006/main" count="33" uniqueCount="28">
  <si>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Vpse</t>
  </si>
  <si>
    <t>Rc</t>
  </si>
  <si>
    <t>Ipeak</t>
  </si>
  <si>
    <t>Vpd at Ipeak</t>
  </si>
  <si>
    <t>Iavg</t>
  </si>
  <si>
    <t>Vpd_dc</t>
  </si>
  <si>
    <t>Ppd Class</t>
  </si>
  <si>
    <t>Ppd_Class</t>
  </si>
  <si>
    <t>Source</t>
  </si>
  <si>
    <t>Name</t>
  </si>
  <si>
    <t>Units</t>
  </si>
  <si>
    <t>W (DC/RMS)</t>
  </si>
  <si>
    <t>W peak</t>
  </si>
  <si>
    <t>OHMS</t>
  </si>
  <si>
    <t>Vdc</t>
  </si>
  <si>
    <t xml:space="preserve">Ipeak/Iavg </t>
  </si>
  <si>
    <t>Ppeak/Pavg</t>
  </si>
  <si>
    <t>Class 0,3</t>
  </si>
  <si>
    <t>Class1</t>
  </si>
  <si>
    <t>Class 2</t>
  </si>
  <si>
    <t>Class 4</t>
  </si>
  <si>
    <t>Class</t>
  </si>
  <si>
    <t>Ppd</t>
  </si>
  <si>
    <t>0,3</t>
  </si>
  <si>
    <t>Table
 33-10</t>
  </si>
  <si>
    <t>Table 
33-12</t>
  </si>
  <si>
    <t>K</t>
  </si>
  <si>
    <t>Kclass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</si>
</sst>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b/>
      <sz val="8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Sheet1!$K$13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Sheet1!$L$14:$L$21</c:f>
              <c:numCache/>
            </c:numRef>
          </c:cat>
          <c:val>
            <c:numRef>
              <c:f>Sheet1!$K$14:$K$21</c:f>
              <c:numCache/>
            </c:numRef>
          </c:val>
          <c:smooth val="0"/>
        </c:ser>
        <c:axId val="16695179"/>
        <c:axId val="16038884"/>
      </c:lineChart>
      <c:catAx>
        <c:axId val="1669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Ppd[Watts]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38884"/>
        <c:crosses val="autoZero"/>
        <c:auto val="1"/>
        <c:lblOffset val="100"/>
        <c:noMultiLvlLbl val="0"/>
      </c:catAx>
      <c:valAx>
        <c:axId val="1603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Kp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951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10</xdr:row>
      <xdr:rowOff>123825</xdr:rowOff>
    </xdr:from>
    <xdr:to>
      <xdr:col>8</xdr:col>
      <xdr:colOff>314325</xdr:colOff>
      <xdr:row>26</xdr:row>
      <xdr:rowOff>133350</xdr:rowOff>
    </xdr:to>
    <xdr:graphicFrame>
      <xdr:nvGraphicFramePr>
        <xdr:cNvPr id="1" name="Chart 6"/>
        <xdr:cNvGraphicFramePr/>
      </xdr:nvGraphicFramePr>
      <xdr:xfrm>
        <a:off x="990600" y="1924050"/>
        <a:ext cx="38290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1"/>
  <sheetViews>
    <sheetView rightToLeft="1" tabSelected="1" workbookViewId="0" topLeftCell="A1">
      <selection activeCell="N9" sqref="N9"/>
    </sheetView>
  </sheetViews>
  <sheetFormatPr defaultColWidth="9.140625" defaultRowHeight="12.75"/>
  <cols>
    <col min="1" max="1" width="5.8515625" style="2" customWidth="1"/>
    <col min="2" max="2" width="6.57421875" style="2" customWidth="1"/>
    <col min="3" max="3" width="10.421875" style="2" customWidth="1"/>
    <col min="4" max="4" width="9.00390625" style="2" customWidth="1"/>
    <col min="5" max="5" width="6.8515625" style="2" customWidth="1"/>
    <col min="6" max="6" width="7.7109375" style="2" customWidth="1"/>
    <col min="7" max="7" width="11.8515625" style="2" customWidth="1"/>
    <col min="8" max="8" width="9.28125" style="2" customWidth="1"/>
    <col min="9" max="9" width="10.28125" style="2" customWidth="1"/>
    <col min="10" max="11" width="11.57421875" style="2" customWidth="1"/>
    <col min="12" max="12" width="10.57421875" style="2" bestFit="1" customWidth="1"/>
    <col min="13" max="13" width="10.7109375" style="2" customWidth="1"/>
    <col min="14" max="14" width="11.28125" style="0" customWidth="1"/>
    <col min="15" max="15" width="11.00390625" style="0" customWidth="1"/>
  </cols>
  <sheetData>
    <row r="2" ht="13.5" thickBot="1"/>
    <row r="3" spans="1:11" ht="26.25" thickBot="1">
      <c r="A3" s="1"/>
      <c r="B3" s="14"/>
      <c r="C3" s="16"/>
      <c r="D3" s="17"/>
      <c r="E3" s="15" t="s">
        <v>25</v>
      </c>
      <c r="F3" s="12" t="s">
        <v>25</v>
      </c>
      <c r="G3" s="12" t="s">
        <v>25</v>
      </c>
      <c r="H3" s="12" t="s">
        <v>25</v>
      </c>
      <c r="I3" s="3"/>
      <c r="J3" s="13" t="s">
        <v>24</v>
      </c>
      <c r="K3" s="1" t="s">
        <v>8</v>
      </c>
    </row>
    <row r="4" spans="1:11" ht="12.75">
      <c r="A4" s="1" t="s">
        <v>0</v>
      </c>
      <c r="B4" s="1" t="s">
        <v>1</v>
      </c>
      <c r="C4" s="4" t="s">
        <v>16</v>
      </c>
      <c r="D4" s="4" t="s">
        <v>15</v>
      </c>
      <c r="E4" s="1"/>
      <c r="F4" s="1"/>
      <c r="G4" s="1"/>
      <c r="H4" s="1"/>
      <c r="I4" s="1" t="s">
        <v>7</v>
      </c>
      <c r="J4" s="1" t="s">
        <v>6</v>
      </c>
      <c r="K4" s="1" t="s">
        <v>9</v>
      </c>
    </row>
    <row r="5" spans="1:11" ht="12.75">
      <c r="A5" s="1" t="s">
        <v>14</v>
      </c>
      <c r="B5" s="1" t="s">
        <v>13</v>
      </c>
      <c r="C5" s="11" t="s">
        <v>27</v>
      </c>
      <c r="D5" s="11" t="s">
        <v>27</v>
      </c>
      <c r="E5" s="1" t="s">
        <v>4</v>
      </c>
      <c r="F5" s="1" t="s">
        <v>2</v>
      </c>
      <c r="G5" s="1" t="s">
        <v>3</v>
      </c>
      <c r="H5" s="1" t="s">
        <v>5</v>
      </c>
      <c r="I5" s="1" t="s">
        <v>12</v>
      </c>
      <c r="J5" s="1" t="s">
        <v>11</v>
      </c>
      <c r="K5" s="1" t="s">
        <v>10</v>
      </c>
    </row>
    <row r="6" spans="1:12" ht="12.75">
      <c r="A6" s="5">
        <v>44</v>
      </c>
      <c r="B6" s="5">
        <v>20</v>
      </c>
      <c r="C6" s="6"/>
      <c r="D6" s="7">
        <f>F6/E6</f>
        <v>1.3180999127814708</v>
      </c>
      <c r="E6" s="8">
        <f>(A6-H6)/B6</f>
        <v>0.091040139549645</v>
      </c>
      <c r="F6" s="5">
        <v>0.12</v>
      </c>
      <c r="G6" s="7">
        <f>(A6+(A6^2-4*B6*I6)^0.5)/2</f>
        <v>41.56450680948495</v>
      </c>
      <c r="H6" s="7">
        <f>(A6+(A6^2-4*B6*J6)^0.5)/2</f>
        <v>42.1791972090071</v>
      </c>
      <c r="I6" s="7">
        <f>D6*J6</f>
        <v>5.061503665080847</v>
      </c>
      <c r="J6" s="5">
        <v>3.84</v>
      </c>
      <c r="K6" s="1" t="s">
        <v>18</v>
      </c>
      <c r="L6" s="18">
        <f>I6/J6</f>
        <v>1.3180999127814708</v>
      </c>
    </row>
    <row r="7" spans="1:12" ht="12.75">
      <c r="A7" s="5">
        <v>44</v>
      </c>
      <c r="B7" s="5">
        <v>20</v>
      </c>
      <c r="C7" s="6"/>
      <c r="D7" s="7">
        <f>F7/E7</f>
        <v>1.3208385826614586</v>
      </c>
      <c r="E7" s="8">
        <f>(A7-H7)/B7</f>
        <v>0.15898990441122257</v>
      </c>
      <c r="F7" s="5">
        <v>0.21</v>
      </c>
      <c r="G7" s="7">
        <f>(A7+(A7^2-4*B7*I7)^0.5)/2</f>
        <v>39.67922939413771</v>
      </c>
      <c r="H7" s="7">
        <f>(A7+(A7^2-4*B7*J7)^0.5)/2</f>
        <v>40.82020191177555</v>
      </c>
      <c r="I7" s="7">
        <f>D7*J7</f>
        <v>8.572242401472867</v>
      </c>
      <c r="J7" s="5">
        <v>6.49</v>
      </c>
      <c r="K7" s="1" t="s">
        <v>19</v>
      </c>
      <c r="L7" s="18">
        <f>I7/J7</f>
        <v>1.3208385826614586</v>
      </c>
    </row>
    <row r="8" spans="1:12" ht="12.75">
      <c r="A8" s="5">
        <v>44</v>
      </c>
      <c r="B8" s="5">
        <v>20</v>
      </c>
      <c r="C8" s="9">
        <f>I8/J8</f>
        <v>1.111969111969112</v>
      </c>
      <c r="D8" s="1"/>
      <c r="E8" s="9">
        <v>0.35</v>
      </c>
      <c r="F8" s="5">
        <v>0.4</v>
      </c>
      <c r="G8" s="9">
        <f>(A8+(A8^2-4*B8*I8)^0.5)/2</f>
        <v>36</v>
      </c>
      <c r="H8" s="10">
        <f>(A8+(A8^2-4*B8*J8)^0.5)/2</f>
        <v>37</v>
      </c>
      <c r="I8" s="5">
        <v>14.4</v>
      </c>
      <c r="J8" s="5">
        <v>12.95</v>
      </c>
      <c r="K8" s="1" t="s">
        <v>17</v>
      </c>
      <c r="L8" s="18">
        <f>I8/J8</f>
        <v>1.111969111969112</v>
      </c>
    </row>
    <row r="9" spans="1:12" ht="12.75">
      <c r="A9" s="5">
        <v>50</v>
      </c>
      <c r="B9" s="5">
        <v>12.5</v>
      </c>
      <c r="C9" s="7">
        <f>F9/E9</f>
        <v>1.139878124974147</v>
      </c>
      <c r="D9" s="1"/>
      <c r="E9" s="9">
        <f>(A9-H9)/B9</f>
        <v>0.7193751525134303</v>
      </c>
      <c r="F9" s="5">
        <v>0.82</v>
      </c>
      <c r="G9" s="7">
        <f>(A9+(A9^2-4*B9*I9)^0.5)/2</f>
        <v>39.306290274413676</v>
      </c>
      <c r="H9" s="7">
        <f>(A9+(A9^2-4*B9*J9)^0.5)/2</f>
        <v>41.00781059358212</v>
      </c>
      <c r="I9" s="7">
        <f>C9*J9</f>
        <v>33.62640468673734</v>
      </c>
      <c r="J9" s="5">
        <v>29.5</v>
      </c>
      <c r="K9" s="1" t="s">
        <v>20</v>
      </c>
      <c r="L9" s="18">
        <f>I9/J9</f>
        <v>1.139878124974147</v>
      </c>
    </row>
    <row r="13" spans="11:13" ht="12.75">
      <c r="K13" s="11" t="s">
        <v>26</v>
      </c>
      <c r="L13" s="11" t="s">
        <v>22</v>
      </c>
      <c r="M13" s="11" t="s">
        <v>21</v>
      </c>
    </row>
    <row r="14" spans="11:13" ht="12.75">
      <c r="K14" s="8">
        <f>D6</f>
        <v>1.3180999127814708</v>
      </c>
      <c r="L14" s="8">
        <v>0.44</v>
      </c>
      <c r="M14" s="1">
        <v>1</v>
      </c>
    </row>
    <row r="15" spans="11:13" ht="12.75">
      <c r="K15" s="8">
        <f>K14</f>
        <v>1.3180999127814708</v>
      </c>
      <c r="L15" s="8">
        <f>J6</f>
        <v>3.84</v>
      </c>
      <c r="M15" s="1">
        <v>1</v>
      </c>
    </row>
    <row r="16" spans="11:13" ht="12.75">
      <c r="K16" s="8">
        <f>D7</f>
        <v>1.3208385826614586</v>
      </c>
      <c r="L16" s="8">
        <v>3.841</v>
      </c>
      <c r="M16" s="1">
        <v>2</v>
      </c>
    </row>
    <row r="17" spans="11:13" ht="12.75">
      <c r="K17" s="8">
        <f>D7</f>
        <v>1.3208385826614586</v>
      </c>
      <c r="L17" s="8">
        <f>J7</f>
        <v>6.49</v>
      </c>
      <c r="M17" s="1">
        <v>2</v>
      </c>
    </row>
    <row r="18" spans="11:13" ht="12.75">
      <c r="K18" s="8">
        <f>C8</f>
        <v>1.111969111969112</v>
      </c>
      <c r="L18" s="8">
        <v>6.491</v>
      </c>
      <c r="M18" s="1" t="s">
        <v>23</v>
      </c>
    </row>
    <row r="19" spans="11:13" ht="12.75">
      <c r="K19" s="8">
        <f>C8</f>
        <v>1.111969111969112</v>
      </c>
      <c r="L19" s="8">
        <v>12.95</v>
      </c>
      <c r="M19" s="1" t="s">
        <v>23</v>
      </c>
    </row>
    <row r="20" spans="11:13" ht="12.75">
      <c r="K20" s="8">
        <f>C9</f>
        <v>1.139878124974147</v>
      </c>
      <c r="L20" s="8">
        <v>12.951</v>
      </c>
      <c r="M20" s="1">
        <v>4</v>
      </c>
    </row>
    <row r="21" spans="11:13" ht="12.75">
      <c r="K21" s="8">
        <f>C9</f>
        <v>1.139878124974147</v>
      </c>
      <c r="L21" s="8">
        <v>29.5</v>
      </c>
      <c r="M21" s="1">
        <v>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ydarshan</dc:creator>
  <cp:keywords/>
  <dc:description/>
  <cp:lastModifiedBy>ydarshan</cp:lastModifiedBy>
  <dcterms:created xsi:type="dcterms:W3CDTF">2007-10-11T10:50:54Z</dcterms:created>
  <dcterms:modified xsi:type="dcterms:W3CDTF">2007-10-16T13:13:06Z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