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0860" windowHeight="819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<sst xmlns="http://schemas.openxmlformats.org/spreadsheetml/2006/main" count="51" uniqueCount="32">
  <si>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>UH</t>
  </si>
  <si>
    <t>MA</t>
  </si>
  <si>
    <t>Idc</t>
  </si>
  <si>
    <t>Ue0</t>
  </si>
  <si>
    <t>Ue20</t>
  </si>
  <si>
    <t>Ue70</t>
  </si>
  <si>
    <t>H0</t>
  </si>
  <si>
    <t>Turns</t>
  </si>
  <si>
    <t>Le0</t>
  </si>
  <si>
    <t>Le20</t>
  </si>
  <si>
    <t>Le70</t>
  </si>
  <si>
    <t>NT</t>
  </si>
  <si>
    <t>in</t>
  </si>
  <si>
    <t>OD</t>
  </si>
  <si>
    <t>ID</t>
  </si>
  <si>
    <t>Ht</t>
  </si>
  <si>
    <t>r</t>
  </si>
  <si>
    <t>Ae</t>
  </si>
  <si>
    <t>Le</t>
  </si>
  <si>
    <t>Idc=18.5</t>
  </si>
  <si>
    <t>Idc=8</t>
  </si>
  <si>
    <t>Idc=0</t>
  </si>
  <si>
    <t>NT=~28</t>
  </si>
  <si>
    <t>0 degC</t>
  </si>
  <si>
    <t>20degC</t>
  </si>
  <si>
    <t>70degC</t>
  </si>
  <si>
    <t>NT=20</t>
  </si>
  <si>
    <t>Idc [mA]</t>
  </si>
  <si>
    <t>LM</t>
  </si>
  <si>
    <t>@ 70C</t>
  </si>
  <si>
    <t>@ 20C</t>
  </si>
  <si>
    <t>@ 0C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</si>
</sst>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1"/>
  <sheetViews>
    <sheetView rightToLeft="1" workbookViewId="0" topLeftCell="A1">
      <selection activeCell="G3" sqref="D3:G38"/>
    </sheetView>
  </sheetViews>
  <sheetFormatPr defaultColWidth="9.140625" defaultRowHeight="12.75"/>
  <cols>
    <col min="1" max="9" width="9.140625" style="3" customWidth="1"/>
    <col min="14" max="14" width="3.421875" style="0" customWidth="1"/>
    <col min="15" max="15" width="5.00390625" style="0" customWidth="1"/>
    <col min="16" max="16" width="4.421875" style="0" customWidth="1"/>
  </cols>
  <sheetData>
    <row r="3" spans="1:9" ht="12.75">
      <c r="A3" s="2" t="s">
        <v>3</v>
      </c>
      <c r="B3" s="2" t="s">
        <v>4</v>
      </c>
      <c r="C3" s="2" t="s">
        <v>5</v>
      </c>
      <c r="D3" s="2" t="s">
        <v>0</v>
      </c>
      <c r="E3" s="2" t="s">
        <v>0</v>
      </c>
      <c r="F3" s="2" t="s">
        <v>0</v>
      </c>
      <c r="G3" s="2" t="s">
        <v>1</v>
      </c>
      <c r="H3" s="2" t="s">
        <v>6</v>
      </c>
      <c r="I3" s="2" t="s">
        <v>7</v>
      </c>
    </row>
    <row r="4" spans="1:9" ht="12.75">
      <c r="A4" s="2"/>
      <c r="B4" s="2"/>
      <c r="C4" s="2"/>
      <c r="D4" s="2" t="s">
        <v>8</v>
      </c>
      <c r="E4" s="2" t="s">
        <v>9</v>
      </c>
      <c r="F4" s="2" t="s">
        <v>10</v>
      </c>
      <c r="G4" s="2" t="s">
        <v>2</v>
      </c>
      <c r="H4" s="2"/>
      <c r="I4" s="2" t="s">
        <v>11</v>
      </c>
    </row>
    <row r="5" spans="1:9" ht="12.75">
      <c r="A5" s="3">
        <f aca="true" t="shared" si="0" ref="A5:A38">100000/(-31.055223+24.404447*EXP(H5)+30.924306*EXP(-H5))</f>
        <v>4119.713943542616</v>
      </c>
      <c r="B5" s="3">
        <f aca="true" t="shared" si="1" ref="B5:B38">100000/(-27.531589+22.358121*EXP(H5)+28.451271*EXP(-H5))</f>
        <v>4295.938065976416</v>
      </c>
      <c r="C5" s="3">
        <f aca="true" t="shared" si="2" ref="C5:C38">100000/(24.211335+40.116496*H5^3+2.9841983*EXP(-H5))</f>
        <v>3677.074426041868</v>
      </c>
      <c r="D5" s="2">
        <v>887.1839731949226</v>
      </c>
      <c r="E5" s="2">
        <v>925.1339909039592</v>
      </c>
      <c r="F5" s="2">
        <v>791.8611689393182</v>
      </c>
      <c r="G5" s="3">
        <v>0</v>
      </c>
      <c r="H5" s="3">
        <f aca="true" t="shared" si="3" ref="H5:H38">(1.26*I5*G5*0.001/$K$16)</f>
        <v>0</v>
      </c>
      <c r="I5" s="3">
        <v>28</v>
      </c>
    </row>
    <row r="6" spans="1:9" ht="12.75">
      <c r="A6" s="3">
        <f t="shared" si="0"/>
        <v>4183.673249601992</v>
      </c>
      <c r="B6" s="3">
        <f t="shared" si="1"/>
        <v>4361.688393953776</v>
      </c>
      <c r="C6" s="3">
        <f t="shared" si="2"/>
        <v>3709.3809854784477</v>
      </c>
      <c r="D6" s="2">
        <v>900.9576652643658</v>
      </c>
      <c r="E6" s="2">
        <v>939.2933810978478</v>
      </c>
      <c r="F6" s="2">
        <v>798.8184145524823</v>
      </c>
      <c r="G6" s="3">
        <v>2</v>
      </c>
      <c r="H6" s="3">
        <f t="shared" si="3"/>
        <v>0.09549534982945031</v>
      </c>
      <c r="I6" s="3">
        <f aca="true" t="shared" si="4" ref="I6:I38">I5</f>
        <v>28</v>
      </c>
    </row>
    <row r="7" spans="1:9" ht="12.75">
      <c r="A7" s="3">
        <f t="shared" si="0"/>
        <v>4160.960886204868</v>
      </c>
      <c r="B7" s="3">
        <f t="shared" si="1"/>
        <v>4340.937407294016</v>
      </c>
      <c r="C7" s="3">
        <f t="shared" si="2"/>
        <v>3709.7234675778486</v>
      </c>
      <c r="D7" s="2">
        <v>896.0665380949924</v>
      </c>
      <c r="E7" s="2">
        <v>934.8246381111226</v>
      </c>
      <c r="F7" s="2">
        <v>798.8921683698246</v>
      </c>
      <c r="G7" s="3">
        <v>4</v>
      </c>
      <c r="H7" s="3">
        <f t="shared" si="3"/>
        <v>0.19099069965890061</v>
      </c>
      <c r="I7" s="3">
        <f t="shared" si="4"/>
        <v>28</v>
      </c>
    </row>
    <row r="8" spans="1:12" ht="12.75">
      <c r="A8" s="3">
        <f t="shared" si="0"/>
        <v>4054.1421019817417</v>
      </c>
      <c r="B8" s="3">
        <f t="shared" si="1"/>
        <v>4235.924800214496</v>
      </c>
      <c r="C8" s="3">
        <f t="shared" si="2"/>
        <v>3650.244311535045</v>
      </c>
      <c r="D8" s="2">
        <v>873.0630202057306</v>
      </c>
      <c r="E8" s="2">
        <v>912.2100820372968</v>
      </c>
      <c r="F8" s="2">
        <v>786.0832804947217</v>
      </c>
      <c r="G8" s="3">
        <v>6</v>
      </c>
      <c r="H8" s="3">
        <f t="shared" si="3"/>
        <v>0.28648604948835094</v>
      </c>
      <c r="I8" s="3">
        <f t="shared" si="4"/>
        <v>28</v>
      </c>
      <c r="J8" t="s">
        <v>12</v>
      </c>
      <c r="K8">
        <v>0.12</v>
      </c>
      <c r="L8" t="s">
        <v>13</v>
      </c>
    </row>
    <row r="9" spans="1:12" ht="12.75">
      <c r="A9" s="3">
        <f t="shared" si="0"/>
        <v>3874.78537796664</v>
      </c>
      <c r="B9" s="3">
        <f t="shared" si="1"/>
        <v>4057.5517208323595</v>
      </c>
      <c r="C9" s="3">
        <f t="shared" si="2"/>
        <v>3510.7478812597437</v>
      </c>
      <c r="D9" s="2">
        <v>834.4383940274113</v>
      </c>
      <c r="E9" s="2">
        <v>873.7972845843806</v>
      </c>
      <c r="F9" s="2">
        <v>756.0426031675653</v>
      </c>
      <c r="G9" s="3">
        <v>8</v>
      </c>
      <c r="H9" s="3">
        <f t="shared" si="3"/>
        <v>0.38198139931780123</v>
      </c>
      <c r="I9" s="3">
        <f t="shared" si="4"/>
        <v>28</v>
      </c>
      <c r="J9" t="s">
        <v>12</v>
      </c>
      <c r="K9">
        <v>0.07</v>
      </c>
      <c r="L9" t="s">
        <v>14</v>
      </c>
    </row>
    <row r="10" spans="1:12" ht="12.75">
      <c r="A10" s="3">
        <f t="shared" si="0"/>
        <v>3640.5230341516394</v>
      </c>
      <c r="B10" s="3">
        <f t="shared" si="1"/>
        <v>3822.7184922169445</v>
      </c>
      <c r="C10" s="3">
        <f t="shared" si="2"/>
        <v>3286.28066751882</v>
      </c>
      <c r="D10" s="2">
        <v>783.9897949732189</v>
      </c>
      <c r="E10" s="2">
        <v>823.2257449929546</v>
      </c>
      <c r="F10" s="2">
        <v>707.7033938759078</v>
      </c>
      <c r="G10" s="3">
        <v>10</v>
      </c>
      <c r="H10" s="3">
        <f t="shared" si="3"/>
        <v>0.4774767491472516</v>
      </c>
      <c r="I10" s="3">
        <f t="shared" si="4"/>
        <v>28</v>
      </c>
      <c r="J10" t="s">
        <v>12</v>
      </c>
      <c r="K10">
        <v>0.1</v>
      </c>
      <c r="L10" t="s">
        <v>15</v>
      </c>
    </row>
    <row r="11" spans="1:12" ht="12.75">
      <c r="A11" s="3">
        <f t="shared" si="0"/>
        <v>3371.1593804017843</v>
      </c>
      <c r="B11" s="3">
        <f t="shared" si="1"/>
        <v>3550.70961279956</v>
      </c>
      <c r="C11" s="3">
        <f t="shared" si="2"/>
        <v>2990.4233249911413</v>
      </c>
      <c r="D11" s="2">
        <v>725.9820983605267</v>
      </c>
      <c r="E11" s="2">
        <v>764.6483967369985</v>
      </c>
      <c r="F11" s="2">
        <v>643.9902583913391</v>
      </c>
      <c r="G11" s="3">
        <v>12</v>
      </c>
      <c r="H11" s="3">
        <f t="shared" si="3"/>
        <v>0.5729720989767019</v>
      </c>
      <c r="I11" s="3">
        <f t="shared" si="4"/>
        <v>28</v>
      </c>
      <c r="J11" t="s">
        <v>12</v>
      </c>
      <c r="K11">
        <v>0.002</v>
      </c>
      <c r="L11" t="s">
        <v>16</v>
      </c>
    </row>
    <row r="12" spans="1:9" ht="12.75">
      <c r="A12" s="3">
        <f t="shared" si="0"/>
        <v>3085.2460053670675</v>
      </c>
      <c r="B12" s="3">
        <f t="shared" si="1"/>
        <v>3259.9131925684633</v>
      </c>
      <c r="C12" s="3">
        <f t="shared" si="2"/>
        <v>2650.8556940631775</v>
      </c>
      <c r="D12" s="2">
        <v>664.4104049058241</v>
      </c>
      <c r="E12" s="2">
        <v>702.025135261316</v>
      </c>
      <c r="F12" s="2">
        <v>570.8640743641054</v>
      </c>
      <c r="G12" s="3">
        <v>14</v>
      </c>
      <c r="H12" s="3">
        <f t="shared" si="3"/>
        <v>0.6684674488061523</v>
      </c>
      <c r="I12" s="3">
        <f t="shared" si="4"/>
        <v>28</v>
      </c>
    </row>
    <row r="13" spans="1:9" ht="12.75">
      <c r="A13" s="3">
        <f t="shared" si="0"/>
        <v>2797.9470470461238</v>
      </c>
      <c r="B13" s="3">
        <f t="shared" si="1"/>
        <v>2965.673021574942</v>
      </c>
      <c r="C13" s="3">
        <f t="shared" si="2"/>
        <v>2299.4578415705682</v>
      </c>
      <c r="D13" s="2">
        <v>602.5403248879004</v>
      </c>
      <c r="E13" s="2">
        <v>638.6602590701531</v>
      </c>
      <c r="F13" s="2">
        <v>495.1902418556102</v>
      </c>
      <c r="G13" s="3">
        <v>16</v>
      </c>
      <c r="H13" s="3">
        <f t="shared" si="3"/>
        <v>0.7639627986356025</v>
      </c>
      <c r="I13" s="3">
        <v>28</v>
      </c>
    </row>
    <row r="14" spans="1:9" ht="12.75">
      <c r="A14" s="3">
        <f t="shared" si="0"/>
        <v>2520.272300825035</v>
      </c>
      <c r="B14" s="3">
        <f t="shared" si="1"/>
        <v>2679.4101715163624</v>
      </c>
      <c r="C14" s="3">
        <f t="shared" si="2"/>
        <v>1962.9798914335772</v>
      </c>
      <c r="D14" s="2">
        <v>542.742827298425</v>
      </c>
      <c r="E14" s="2">
        <v>577.013305865756</v>
      </c>
      <c r="F14" s="2">
        <v>422.7294232682114</v>
      </c>
      <c r="G14" s="3">
        <v>18</v>
      </c>
      <c r="H14" s="3">
        <f t="shared" si="3"/>
        <v>0.8594581484650528</v>
      </c>
      <c r="I14" s="3">
        <f t="shared" si="4"/>
        <v>28</v>
      </c>
    </row>
    <row r="15" spans="1:12" ht="12.75">
      <c r="A15" s="3">
        <f t="shared" si="0"/>
        <v>2259.297373516327</v>
      </c>
      <c r="B15" s="3">
        <f t="shared" si="1"/>
        <v>2408.709644297582</v>
      </c>
      <c r="C15" s="3">
        <f t="shared" si="2"/>
        <v>1658.4996222439938</v>
      </c>
      <c r="D15" s="2">
        <v>486.5416502053145</v>
      </c>
      <c r="E15" s="2">
        <v>518.7177123912735</v>
      </c>
      <c r="F15" s="2">
        <v>357.15933304326137</v>
      </c>
      <c r="G15" s="3">
        <v>20</v>
      </c>
      <c r="H15" s="3">
        <f t="shared" si="3"/>
        <v>0.9549534982945032</v>
      </c>
      <c r="I15" s="3">
        <f t="shared" si="4"/>
        <v>28</v>
      </c>
      <c r="K15">
        <f>((K8-K9)*K10/2-0.86*K11^2)*6.452</f>
        <v>0.01610780512</v>
      </c>
      <c r="L15" t="s">
        <v>17</v>
      </c>
    </row>
    <row r="16" spans="1:12" ht="12.75">
      <c r="A16" s="3">
        <f t="shared" si="0"/>
        <v>2018.8884149301402</v>
      </c>
      <c r="B16" s="3">
        <f t="shared" si="1"/>
        <v>2157.9391098397527</v>
      </c>
      <c r="C16" s="3">
        <f t="shared" si="2"/>
        <v>1393.6390745128226</v>
      </c>
      <c r="D16" s="2">
        <v>434.76937232556986</v>
      </c>
      <c r="E16" s="2">
        <v>464.71406015487645</v>
      </c>
      <c r="F16" s="2">
        <v>300.1213842198874</v>
      </c>
      <c r="G16" s="3">
        <v>22</v>
      </c>
      <c r="H16" s="3">
        <f t="shared" si="3"/>
        <v>1.0504488481239536</v>
      </c>
      <c r="I16" s="3">
        <f t="shared" si="4"/>
        <v>28</v>
      </c>
      <c r="K16">
        <f>2*3.14*K15/(2.54*K10*LN(K8/K9))</f>
        <v>0.7388841459402626</v>
      </c>
      <c r="L16" t="s">
        <v>18</v>
      </c>
    </row>
    <row r="17" spans="1:9" ht="12.75">
      <c r="A17" s="3">
        <f t="shared" si="0"/>
        <v>1800.5582379617367</v>
      </c>
      <c r="B17" s="3">
        <f t="shared" si="1"/>
        <v>1929.0422930442326</v>
      </c>
      <c r="C17" s="3">
        <f t="shared" si="2"/>
        <v>1169.1940539845446</v>
      </c>
      <c r="D17" s="2">
        <v>387.7517792291391</v>
      </c>
      <c r="E17" s="2">
        <v>415.4209320010092</v>
      </c>
      <c r="F17" s="2">
        <v>251.78695425583425</v>
      </c>
      <c r="G17" s="3">
        <v>24</v>
      </c>
      <c r="H17" s="3">
        <f t="shared" si="3"/>
        <v>1.1459441979534037</v>
      </c>
      <c r="I17" s="3">
        <f t="shared" si="4"/>
        <v>28</v>
      </c>
    </row>
    <row r="18" spans="1:9" ht="12.75">
      <c r="A18" s="3">
        <f t="shared" si="0"/>
        <v>1604.2420431737373</v>
      </c>
      <c r="B18" s="3">
        <f t="shared" si="1"/>
        <v>1722.2897051875357</v>
      </c>
      <c r="C18" s="3">
        <f t="shared" si="2"/>
        <v>982.0535268487248</v>
      </c>
      <c r="D18" s="2">
        <v>345.47491630094396</v>
      </c>
      <c r="E18" s="2">
        <v>370.8965827678428</v>
      </c>
      <c r="F18" s="2">
        <v>211.48607931999385</v>
      </c>
      <c r="G18" s="3">
        <v>26</v>
      </c>
      <c r="H18" s="3">
        <f t="shared" si="3"/>
        <v>1.2414395477828541</v>
      </c>
      <c r="I18" s="3">
        <f t="shared" si="4"/>
        <v>28</v>
      </c>
    </row>
    <row r="19" spans="1:9" ht="12.75">
      <c r="A19" s="3">
        <f t="shared" si="0"/>
        <v>1428.9094759636139</v>
      </c>
      <c r="B19" s="3">
        <f t="shared" si="1"/>
        <v>1536.8905682333466</v>
      </c>
      <c r="C19" s="3">
        <f t="shared" si="2"/>
        <v>827.4122242262407</v>
      </c>
      <c r="D19" s="2">
        <v>307.7168957830968</v>
      </c>
      <c r="E19" s="2">
        <v>330.97071771894934</v>
      </c>
      <c r="F19" s="2">
        <v>178.18394058880872</v>
      </c>
      <c r="G19" s="3">
        <v>28</v>
      </c>
      <c r="H19" s="3">
        <f t="shared" si="3"/>
        <v>1.3369348976123046</v>
      </c>
      <c r="I19" s="3">
        <f t="shared" si="4"/>
        <v>28</v>
      </c>
    </row>
    <row r="20" spans="1:9" ht="12.75">
      <c r="A20" s="3">
        <f t="shared" si="0"/>
        <v>1273.0055268211147</v>
      </c>
      <c r="B20" s="3">
        <f t="shared" si="1"/>
        <v>1371.4464049008534</v>
      </c>
      <c r="C20" s="3">
        <f t="shared" si="2"/>
        <v>700.1242380655972</v>
      </c>
      <c r="D20" s="2">
        <v>274.14284502798984</v>
      </c>
      <c r="E20" s="2">
        <v>295.3421735581835</v>
      </c>
      <c r="F20" s="2">
        <v>150.77236229731423</v>
      </c>
      <c r="G20" s="3">
        <v>30</v>
      </c>
      <c r="H20" s="3">
        <f t="shared" si="3"/>
        <v>1.4324302474417547</v>
      </c>
      <c r="I20" s="3">
        <f t="shared" si="4"/>
        <v>28</v>
      </c>
    </row>
    <row r="21" spans="1:9" ht="12.75">
      <c r="A21" s="3">
        <f t="shared" si="0"/>
        <v>1134.7466542517716</v>
      </c>
      <c r="B21" s="3">
        <f t="shared" si="1"/>
        <v>1224.2643212562814</v>
      </c>
      <c r="C21" s="3">
        <f t="shared" si="2"/>
        <v>595.3955909089925</v>
      </c>
      <c r="D21" s="2">
        <v>244.3686768268739</v>
      </c>
      <c r="E21" s="2">
        <v>263.6463841076633</v>
      </c>
      <c r="F21" s="2">
        <v>128.218957239334</v>
      </c>
      <c r="G21" s="3">
        <v>32</v>
      </c>
      <c r="H21" s="3">
        <f t="shared" si="3"/>
        <v>1.527925597271205</v>
      </c>
      <c r="I21" s="3">
        <f t="shared" si="4"/>
        <v>28</v>
      </c>
    </row>
    <row r="22" spans="1:9" ht="12.75">
      <c r="A22" s="3">
        <f t="shared" si="0"/>
        <v>1012.3074511171845</v>
      </c>
      <c r="B22" s="3">
        <f t="shared" si="1"/>
        <v>1093.5605714046417</v>
      </c>
      <c r="C22" s="3">
        <f t="shared" si="2"/>
        <v>509.0637111467577</v>
      </c>
      <c r="D22" s="2">
        <v>218.0012881682445</v>
      </c>
      <c r="E22" s="2">
        <v>235.49921814081017</v>
      </c>
      <c r="F22" s="2">
        <v>109.62731200607716</v>
      </c>
      <c r="G22" s="3">
        <v>34</v>
      </c>
      <c r="H22" s="3">
        <f t="shared" si="3"/>
        <v>1.6234209471006553</v>
      </c>
      <c r="I22" s="3">
        <f t="shared" si="4"/>
        <v>28</v>
      </c>
    </row>
    <row r="23" spans="1:9" ht="12.75">
      <c r="A23" s="3">
        <f t="shared" si="0"/>
        <v>903.930358051269</v>
      </c>
      <c r="B23" s="3">
        <f t="shared" si="1"/>
        <v>977.5847603440036</v>
      </c>
      <c r="C23" s="3">
        <f t="shared" si="2"/>
        <v>437.6532592543905</v>
      </c>
      <c r="D23" s="2">
        <v>194.66218711724935</v>
      </c>
      <c r="E23" s="2">
        <v>210.52372657481035</v>
      </c>
      <c r="F23" s="2">
        <v>94.24900921473437</v>
      </c>
      <c r="G23" s="3">
        <v>36</v>
      </c>
      <c r="H23" s="3">
        <f t="shared" si="3"/>
        <v>1.7189162969301055</v>
      </c>
      <c r="I23" s="3">
        <f t="shared" si="4"/>
        <v>28</v>
      </c>
    </row>
    <row r="24" spans="1:9" ht="12.75">
      <c r="A24" s="3">
        <f t="shared" si="0"/>
        <v>807.9841261466495</v>
      </c>
      <c r="B24" s="3">
        <f t="shared" si="1"/>
        <v>874.6897702890742</v>
      </c>
      <c r="C24" s="3">
        <f t="shared" si="2"/>
        <v>378.32694128288864</v>
      </c>
      <c r="D24" s="2">
        <v>174.00008280594272</v>
      </c>
      <c r="E24" s="2">
        <v>188.3652011650861</v>
      </c>
      <c r="F24" s="2">
        <v>81.47303515093274</v>
      </c>
      <c r="G24" s="3">
        <v>38</v>
      </c>
      <c r="H24" s="3">
        <f t="shared" si="3"/>
        <v>1.8144116467595561</v>
      </c>
      <c r="I24" s="3">
        <f t="shared" si="4"/>
        <v>28</v>
      </c>
    </row>
    <row r="25" spans="1:9" ht="12.75">
      <c r="A25" s="3">
        <f t="shared" si="0"/>
        <v>722.9896994073658</v>
      </c>
      <c r="B25" s="3">
        <f t="shared" si="1"/>
        <v>783.3662336247718</v>
      </c>
      <c r="C25" s="3">
        <f t="shared" si="2"/>
        <v>328.79701348273005</v>
      </c>
      <c r="D25" s="2">
        <v>155.69645924193873</v>
      </c>
      <c r="E25" s="2">
        <v>168.6985982857666</v>
      </c>
      <c r="F25" s="2">
        <v>70.80672221270585</v>
      </c>
      <c r="G25" s="3">
        <v>40</v>
      </c>
      <c r="H25" s="3">
        <f t="shared" si="3"/>
        <v>1.9099069965890063</v>
      </c>
      <c r="I25" s="3">
        <f t="shared" si="4"/>
        <v>28</v>
      </c>
    </row>
    <row r="26" spans="1:9" ht="12.75">
      <c r="A26" s="3">
        <f t="shared" si="0"/>
        <v>647.6263452004893</v>
      </c>
      <c r="B26" s="3">
        <f t="shared" si="1"/>
        <v>702.2548412898121</v>
      </c>
      <c r="C26" s="3">
        <f t="shared" si="2"/>
        <v>287.23028380064704</v>
      </c>
      <c r="D26" s="2">
        <v>139.46689550648728</v>
      </c>
      <c r="E26" s="2">
        <v>151.2311895507753</v>
      </c>
      <c r="F26" s="2">
        <v>61.8552909003759</v>
      </c>
      <c r="G26" s="3">
        <v>42</v>
      </c>
      <c r="H26" s="3">
        <f t="shared" si="3"/>
        <v>2.0054023464184567</v>
      </c>
      <c r="I26" s="3">
        <f t="shared" si="4"/>
        <v>28</v>
      </c>
    </row>
    <row r="27" spans="1:9" ht="12.75">
      <c r="A27" s="3">
        <f t="shared" si="0"/>
        <v>580.7264906098615</v>
      </c>
      <c r="B27" s="3">
        <f t="shared" si="1"/>
        <v>630.1454686035089</v>
      </c>
      <c r="C27" s="3">
        <f t="shared" si="2"/>
        <v>252.16104605044058</v>
      </c>
      <c r="D27" s="2">
        <v>125.05995375877029</v>
      </c>
      <c r="E27" s="2">
        <v>135.70237355987294</v>
      </c>
      <c r="F27" s="2">
        <v>54.30310011467512</v>
      </c>
      <c r="G27" s="3">
        <v>44</v>
      </c>
      <c r="H27" s="3">
        <f t="shared" si="3"/>
        <v>2.100897696247907</v>
      </c>
      <c r="I27" s="3">
        <f t="shared" si="4"/>
        <v>28</v>
      </c>
    </row>
    <row r="28" spans="1:9" ht="12.75">
      <c r="A28" s="3">
        <f t="shared" si="0"/>
        <v>521.2646507102902</v>
      </c>
      <c r="B28" s="3">
        <f t="shared" si="1"/>
        <v>565.968981191309</v>
      </c>
      <c r="C28" s="3">
        <f t="shared" si="2"/>
        <v>222.41693067895562</v>
      </c>
      <c r="D28" s="2">
        <v>112.254794930141</v>
      </c>
      <c r="E28" s="2">
        <v>121.88191129760996</v>
      </c>
      <c r="F28" s="2">
        <v>47.897679054845355</v>
      </c>
      <c r="G28" s="3">
        <v>46</v>
      </c>
      <c r="H28" s="3">
        <f t="shared" si="3"/>
        <v>2.1963930460773575</v>
      </c>
      <c r="I28" s="3">
        <f t="shared" si="4"/>
        <v>28</v>
      </c>
    </row>
    <row r="29" spans="1:9" ht="12.75">
      <c r="A29" s="3">
        <f t="shared" si="0"/>
        <v>468.34376397930004</v>
      </c>
      <c r="B29" s="3">
        <f t="shared" si="1"/>
        <v>508.7854270335208</v>
      </c>
      <c r="C29" s="3">
        <f t="shared" si="2"/>
        <v>197.05818934302383</v>
      </c>
      <c r="D29" s="2">
        <v>100.8582360431847</v>
      </c>
      <c r="E29" s="2">
        <v>109.56738328077196</v>
      </c>
      <c r="F29" s="2">
        <v>42.43665209958837</v>
      </c>
      <c r="G29" s="3">
        <v>48</v>
      </c>
      <c r="H29" s="3">
        <f t="shared" si="3"/>
        <v>2.2918883959068075</v>
      </c>
      <c r="I29" s="3">
        <f t="shared" si="4"/>
        <v>28</v>
      </c>
    </row>
    <row r="30" spans="1:9" ht="12.75">
      <c r="A30" s="3">
        <f t="shared" si="0"/>
        <v>421.1808969667171</v>
      </c>
      <c r="B30" s="3">
        <f t="shared" si="1"/>
        <v>457.7708786181879</v>
      </c>
      <c r="C30" s="3">
        <f t="shared" si="2"/>
        <v>175.32906966983646</v>
      </c>
      <c r="D30" s="2">
        <v>90.70167169990745</v>
      </c>
      <c r="E30" s="2">
        <v>98.58135600458189</v>
      </c>
      <c r="F30" s="2">
        <v>37.75726731951088</v>
      </c>
      <c r="G30" s="3">
        <v>50</v>
      </c>
      <c r="H30" s="3">
        <f t="shared" si="3"/>
        <v>2.387383745736258</v>
      </c>
      <c r="I30" s="3">
        <f t="shared" si="4"/>
        <v>28</v>
      </c>
    </row>
    <row r="31" spans="1:9" ht="12.75">
      <c r="A31" s="3">
        <f t="shared" si="0"/>
        <v>379.0934189870111</v>
      </c>
      <c r="B31" s="3">
        <f t="shared" si="1"/>
        <v>412.2042502611872</v>
      </c>
      <c r="C31" s="3">
        <f t="shared" si="2"/>
        <v>156.61935498506696</v>
      </c>
      <c r="D31" s="2">
        <v>81.63809678973283</v>
      </c>
      <c r="E31" s="2">
        <v>88.7685430411417</v>
      </c>
      <c r="F31" s="2">
        <v>33.728114024196536</v>
      </c>
      <c r="G31" s="3">
        <v>52</v>
      </c>
      <c r="H31" s="3">
        <f t="shared" si="3"/>
        <v>2.4828790955657083</v>
      </c>
      <c r="I31" s="3">
        <f t="shared" si="4"/>
        <v>28</v>
      </c>
    </row>
    <row r="32" spans="1:9" ht="12.75">
      <c r="A32" s="3">
        <f t="shared" si="0"/>
        <v>341.4862128260184</v>
      </c>
      <c r="B32" s="3">
        <f t="shared" si="1"/>
        <v>371.45481875347286</v>
      </c>
      <c r="C32" s="3">
        <f t="shared" si="2"/>
        <v>140.43414218044978</v>
      </c>
      <c r="D32" s="2">
        <v>73.53935230409523</v>
      </c>
      <c r="E32" s="2">
        <v>79.99311759998584</v>
      </c>
      <c r="F32" s="2">
        <v>30.24261439975955</v>
      </c>
      <c r="G32" s="3">
        <v>54</v>
      </c>
      <c r="H32" s="3">
        <f t="shared" si="3"/>
        <v>2.5783744453951587</v>
      </c>
      <c r="I32" s="3">
        <f t="shared" si="4"/>
        <v>28</v>
      </c>
    </row>
    <row r="33" spans="1:9" ht="12.75">
      <c r="A33" s="3">
        <f t="shared" si="0"/>
        <v>324.1978069432279</v>
      </c>
      <c r="B33" s="3">
        <f t="shared" si="1"/>
        <v>352.7113249923545</v>
      </c>
      <c r="C33" s="3">
        <f t="shared" si="2"/>
        <v>133.15915894751316</v>
      </c>
      <c r="D33" s="2">
        <v>69.81627909282486</v>
      </c>
      <c r="E33" s="2">
        <v>75.95668995126329</v>
      </c>
      <c r="F33" s="2">
        <v>28.675940446671184</v>
      </c>
      <c r="G33" s="3">
        <v>55</v>
      </c>
      <c r="H33" s="3">
        <f t="shared" si="3"/>
        <v>2.626122120309884</v>
      </c>
      <c r="I33" s="3">
        <f t="shared" si="4"/>
        <v>28</v>
      </c>
    </row>
    <row r="34" spans="1:9" ht="12.75">
      <c r="A34" s="3">
        <f t="shared" si="0"/>
        <v>307.8401645393129</v>
      </c>
      <c r="B34" s="3">
        <f t="shared" si="1"/>
        <v>334.97080523828515</v>
      </c>
      <c r="C34" s="3">
        <f t="shared" si="2"/>
        <v>126.37015819467953</v>
      </c>
      <c r="D34" s="2">
        <v>66.2936466045294</v>
      </c>
      <c r="E34" s="2">
        <v>72.13625362542851</v>
      </c>
      <c r="F34" s="2">
        <v>27.213923242451692</v>
      </c>
      <c r="G34" s="3">
        <v>56</v>
      </c>
      <c r="H34" s="3">
        <f t="shared" si="3"/>
        <v>2.673869795224609</v>
      </c>
      <c r="I34" s="3">
        <f t="shared" si="4"/>
        <v>28</v>
      </c>
    </row>
    <row r="35" spans="1:9" ht="12.75">
      <c r="A35" s="3">
        <f t="shared" si="0"/>
        <v>292.35860258330905</v>
      </c>
      <c r="B35" s="3">
        <f t="shared" si="1"/>
        <v>318.17494522753225</v>
      </c>
      <c r="C35" s="3">
        <f t="shared" si="2"/>
        <v>120.02800682875406</v>
      </c>
      <c r="D35" s="2">
        <v>62.959678801031885</v>
      </c>
      <c r="E35" s="2">
        <v>68.51925059517642</v>
      </c>
      <c r="F35" s="2">
        <v>25.848135441518377</v>
      </c>
      <c r="G35" s="3">
        <v>57</v>
      </c>
      <c r="H35" s="3">
        <f t="shared" si="3"/>
        <v>2.721617470139334</v>
      </c>
      <c r="I35" s="3">
        <f t="shared" si="4"/>
        <v>28</v>
      </c>
    </row>
    <row r="36" spans="1:9" ht="12.75">
      <c r="A36" s="3">
        <f t="shared" si="0"/>
        <v>277.7019872637813</v>
      </c>
      <c r="B36" s="3">
        <f t="shared" si="1"/>
        <v>302.269153143798</v>
      </c>
      <c r="C36" s="3">
        <f t="shared" si="2"/>
        <v>114.0972050624151</v>
      </c>
      <c r="D36" s="2">
        <v>59.803363971661334</v>
      </c>
      <c r="E36" s="2">
        <v>65.09392446548763</v>
      </c>
      <c r="F36" s="2">
        <v>24.570932133861678</v>
      </c>
      <c r="G36" s="3">
        <v>58</v>
      </c>
      <c r="H36" s="3">
        <f t="shared" si="3"/>
        <v>2.769365145054059</v>
      </c>
      <c r="I36" s="3">
        <f t="shared" si="4"/>
        <v>28</v>
      </c>
    </row>
    <row r="37" spans="1:9" ht="12.75">
      <c r="A37" s="3">
        <f t="shared" si="0"/>
        <v>263.82248481863144</v>
      </c>
      <c r="B37" s="3">
        <f t="shared" si="1"/>
        <v>287.20230511339537</v>
      </c>
      <c r="C37" s="3">
        <f t="shared" si="2"/>
        <v>108.54551012410542</v>
      </c>
      <c r="D37" s="2">
        <v>56.81440107423551</v>
      </c>
      <c r="E37" s="2">
        <v>61.849265665793865</v>
      </c>
      <c r="F37" s="2">
        <v>23.375369810643598</v>
      </c>
      <c r="G37" s="3">
        <v>59</v>
      </c>
      <c r="H37" s="3">
        <f t="shared" si="3"/>
        <v>2.817112819968784</v>
      </c>
      <c r="I37" s="3">
        <f t="shared" si="4"/>
        <v>28</v>
      </c>
    </row>
    <row r="38" spans="1:9" ht="12.75">
      <c r="A38" s="3">
        <f t="shared" si="0"/>
        <v>250.67532993895028</v>
      </c>
      <c r="B38" s="3">
        <f t="shared" si="1"/>
        <v>272.92650779038576</v>
      </c>
      <c r="C38" s="3">
        <f t="shared" si="2"/>
        <v>103.34360224308578</v>
      </c>
      <c r="D38" s="2">
        <v>53.98314986062952</v>
      </c>
      <c r="E38" s="2">
        <v>58.774960322481114</v>
      </c>
      <c r="F38" s="2">
        <v>22.25513443378915</v>
      </c>
      <c r="G38" s="3">
        <v>60</v>
      </c>
      <c r="H38" s="3">
        <f t="shared" si="3"/>
        <v>2.8648604948835095</v>
      </c>
      <c r="I38" s="3">
        <f t="shared" si="4"/>
        <v>28</v>
      </c>
    </row>
    <row r="43" spans="9:16" ht="12.75">
      <c r="I43" s="2" t="s">
        <v>19</v>
      </c>
      <c r="J43" s="4" t="s">
        <v>20</v>
      </c>
      <c r="K43" s="2" t="s">
        <v>21</v>
      </c>
      <c r="L43" s="5"/>
      <c r="M43" s="6" t="s">
        <v>22</v>
      </c>
      <c r="N43" s="7" t="s">
        <v>12</v>
      </c>
      <c r="O43" s="7">
        <v>0.12</v>
      </c>
      <c r="P43" s="7" t="s">
        <v>13</v>
      </c>
    </row>
    <row r="44" spans="9:16" ht="12.75">
      <c r="I44" s="3">
        <v>513</v>
      </c>
      <c r="J44" s="8">
        <v>793</v>
      </c>
      <c r="K44" s="3">
        <v>839</v>
      </c>
      <c r="L44" s="9" t="s">
        <v>23</v>
      </c>
      <c r="M44" s="1"/>
      <c r="N44" s="7" t="s">
        <v>12</v>
      </c>
      <c r="O44" s="7">
        <v>0.07</v>
      </c>
      <c r="P44" s="7" t="s">
        <v>14</v>
      </c>
    </row>
    <row r="45" spans="9:16" ht="12.75">
      <c r="I45" s="3">
        <v>546</v>
      </c>
      <c r="J45" s="8">
        <v>831</v>
      </c>
      <c r="K45" s="3">
        <v>875</v>
      </c>
      <c r="L45" s="9" t="s">
        <v>24</v>
      </c>
      <c r="M45" s="1"/>
      <c r="N45" s="7" t="s">
        <v>12</v>
      </c>
      <c r="O45" s="7">
        <v>0.1</v>
      </c>
      <c r="P45" s="7" t="s">
        <v>15</v>
      </c>
    </row>
    <row r="46" spans="9:13" ht="12.75">
      <c r="I46" s="3">
        <v>400</v>
      </c>
      <c r="J46" s="8">
        <v>719</v>
      </c>
      <c r="K46" s="3">
        <v>748</v>
      </c>
      <c r="L46" s="9" t="s">
        <v>25</v>
      </c>
      <c r="M46" s="1"/>
    </row>
    <row r="47" ht="12.75">
      <c r="M47" s="1"/>
    </row>
    <row r="48" spans="9:13" ht="12.75">
      <c r="I48" s="2" t="s">
        <v>19</v>
      </c>
      <c r="J48" s="4" t="s">
        <v>20</v>
      </c>
      <c r="K48" s="2" t="s">
        <v>21</v>
      </c>
      <c r="L48" s="5"/>
      <c r="M48" s="6" t="s">
        <v>26</v>
      </c>
    </row>
    <row r="49" spans="9:12" ht="12.75">
      <c r="I49" s="3">
        <v>352</v>
      </c>
      <c r="J49" s="8">
        <v>448</v>
      </c>
      <c r="K49" s="3">
        <v>453</v>
      </c>
      <c r="L49" s="2" t="s">
        <v>23</v>
      </c>
    </row>
    <row r="50" spans="9:12" ht="12.75">
      <c r="I50" s="3">
        <v>371</v>
      </c>
      <c r="J50" s="8">
        <v>468</v>
      </c>
      <c r="K50" s="3">
        <v>472</v>
      </c>
      <c r="L50" s="2" t="s">
        <v>24</v>
      </c>
    </row>
    <row r="51" spans="9:12" ht="12.75">
      <c r="I51" s="3">
        <v>306</v>
      </c>
      <c r="J51" s="8">
        <v>403</v>
      </c>
      <c r="K51" s="3">
        <v>404</v>
      </c>
      <c r="L51" s="2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8"/>
  <sheetViews>
    <sheetView rightToLeft="1" tabSelected="1" workbookViewId="0" topLeftCell="A1">
      <selection activeCell="G10" sqref="G10"/>
    </sheetView>
  </sheetViews>
  <sheetFormatPr defaultColWidth="9.140625" defaultRowHeight="12.75"/>
  <sheetData>
    <row r="3" spans="1:4" ht="12.75">
      <c r="A3" s="2" t="s">
        <v>28</v>
      </c>
      <c r="B3" s="2" t="s">
        <v>28</v>
      </c>
      <c r="C3" s="2" t="s">
        <v>28</v>
      </c>
      <c r="D3" s="2"/>
    </row>
    <row r="4" spans="1:4" ht="12.75">
      <c r="A4" s="10" t="s">
        <v>31</v>
      </c>
      <c r="B4" s="10" t="s">
        <v>30</v>
      </c>
      <c r="C4" s="10" t="s">
        <v>29</v>
      </c>
      <c r="D4" s="2" t="s">
        <v>27</v>
      </c>
    </row>
    <row r="5" spans="1:4" ht="12.75">
      <c r="A5" s="2">
        <v>887.1839731949226</v>
      </c>
      <c r="B5" s="2">
        <v>925.1339909039592</v>
      </c>
      <c r="C5" s="2">
        <v>791.8611689393182</v>
      </c>
      <c r="D5" s="3">
        <v>0</v>
      </c>
    </row>
    <row r="6" spans="1:4" ht="12.75">
      <c r="A6" s="2">
        <v>900.9576652643658</v>
      </c>
      <c r="B6" s="2">
        <v>939.2933810978478</v>
      </c>
      <c r="C6" s="2">
        <v>798.8184145524823</v>
      </c>
      <c r="D6" s="3">
        <v>2</v>
      </c>
    </row>
    <row r="7" spans="1:4" ht="12.75">
      <c r="A7" s="2">
        <v>896.0665380949924</v>
      </c>
      <c r="B7" s="2">
        <v>934.8246381111226</v>
      </c>
      <c r="C7" s="2">
        <v>798.8921683698246</v>
      </c>
      <c r="D7" s="3">
        <v>4</v>
      </c>
    </row>
    <row r="8" spans="1:4" ht="12.75">
      <c r="A8" s="2">
        <v>873.0630202057306</v>
      </c>
      <c r="B8" s="2">
        <v>912.2100820372968</v>
      </c>
      <c r="C8" s="2">
        <v>786.0832804947217</v>
      </c>
      <c r="D8" s="3">
        <v>6</v>
      </c>
    </row>
    <row r="9" spans="1:4" ht="12.75">
      <c r="A9" s="2">
        <v>834.4383940274113</v>
      </c>
      <c r="B9" s="2">
        <v>873.7972845843806</v>
      </c>
      <c r="C9" s="2">
        <v>756.0426031675653</v>
      </c>
      <c r="D9" s="3">
        <v>8</v>
      </c>
    </row>
    <row r="10" spans="1:4" ht="12.75">
      <c r="A10" s="2">
        <v>783.9897949732189</v>
      </c>
      <c r="B10" s="2">
        <v>823.2257449929546</v>
      </c>
      <c r="C10" s="2">
        <v>707.7033938759078</v>
      </c>
      <c r="D10" s="3">
        <v>10</v>
      </c>
    </row>
    <row r="11" spans="1:4" ht="12.75">
      <c r="A11" s="2">
        <v>725.9820983605267</v>
      </c>
      <c r="B11" s="2">
        <v>764.6483967369985</v>
      </c>
      <c r="C11" s="2">
        <v>643.9902583913391</v>
      </c>
      <c r="D11" s="3">
        <v>12</v>
      </c>
    </row>
    <row r="12" spans="1:4" ht="12.75">
      <c r="A12" s="2">
        <v>664.4104049058241</v>
      </c>
      <c r="B12" s="2">
        <v>702.025135261316</v>
      </c>
      <c r="C12" s="2">
        <v>570.8640743641054</v>
      </c>
      <c r="D12" s="3">
        <v>14</v>
      </c>
    </row>
    <row r="13" spans="1:4" ht="12.75">
      <c r="A13" s="2">
        <v>602.5403248879004</v>
      </c>
      <c r="B13" s="2">
        <v>638.6602590701531</v>
      </c>
      <c r="C13" s="2">
        <v>495.1902418556102</v>
      </c>
      <c r="D13" s="3">
        <v>16</v>
      </c>
    </row>
    <row r="14" spans="1:4" ht="12.75">
      <c r="A14" s="2">
        <v>542.742827298425</v>
      </c>
      <c r="B14" s="2">
        <v>577.013305865756</v>
      </c>
      <c r="C14" s="2">
        <v>422.7294232682114</v>
      </c>
      <c r="D14" s="3">
        <v>18</v>
      </c>
    </row>
    <row r="15" spans="1:4" ht="12.75">
      <c r="A15" s="2">
        <v>486.5416502053145</v>
      </c>
      <c r="B15" s="2">
        <v>518.7177123912735</v>
      </c>
      <c r="C15" s="2">
        <v>357.15933304326137</v>
      </c>
      <c r="D15" s="3">
        <v>20</v>
      </c>
    </row>
    <row r="16" spans="1:4" ht="12.75">
      <c r="A16" s="2">
        <v>434.76937232556986</v>
      </c>
      <c r="B16" s="2">
        <v>464.71406015487645</v>
      </c>
      <c r="C16" s="2">
        <v>300.1213842198874</v>
      </c>
      <c r="D16" s="3">
        <v>22</v>
      </c>
    </row>
    <row r="17" spans="1:4" ht="12.75">
      <c r="A17" s="2">
        <v>387.7517792291391</v>
      </c>
      <c r="B17" s="2">
        <v>415.4209320010092</v>
      </c>
      <c r="C17" s="2">
        <v>251.78695425583425</v>
      </c>
      <c r="D17" s="3">
        <v>24</v>
      </c>
    </row>
    <row r="18" spans="1:4" ht="12.75">
      <c r="A18" s="2">
        <v>345.47491630094396</v>
      </c>
      <c r="B18" s="2">
        <v>370.8965827678428</v>
      </c>
      <c r="C18" s="2">
        <v>211.48607931999385</v>
      </c>
      <c r="D18" s="3">
        <v>26</v>
      </c>
    </row>
    <row r="19" spans="1:4" ht="12.75">
      <c r="A19" s="2">
        <v>307.7168957830968</v>
      </c>
      <c r="B19" s="2">
        <v>330.97071771894934</v>
      </c>
      <c r="C19" s="2">
        <v>178.18394058880872</v>
      </c>
      <c r="D19" s="3">
        <v>28</v>
      </c>
    </row>
    <row r="20" spans="1:4" ht="12.75">
      <c r="A20" s="2">
        <v>274.14284502798984</v>
      </c>
      <c r="B20" s="2">
        <v>295.3421735581835</v>
      </c>
      <c r="C20" s="2">
        <v>150.77236229731423</v>
      </c>
      <c r="D20" s="3">
        <v>30</v>
      </c>
    </row>
    <row r="21" spans="1:4" ht="12.75">
      <c r="A21" s="2">
        <v>244.3686768268739</v>
      </c>
      <c r="B21" s="2">
        <v>263.6463841076633</v>
      </c>
      <c r="C21" s="2">
        <v>128.218957239334</v>
      </c>
      <c r="D21" s="3">
        <v>32</v>
      </c>
    </row>
    <row r="22" spans="1:4" ht="12.75">
      <c r="A22" s="2">
        <v>218.0012881682445</v>
      </c>
      <c r="B22" s="2">
        <v>235.49921814081017</v>
      </c>
      <c r="C22" s="2">
        <v>109.62731200607716</v>
      </c>
      <c r="D22" s="3">
        <v>34</v>
      </c>
    </row>
    <row r="23" spans="1:4" ht="12.75">
      <c r="A23" s="2">
        <v>194.66218711724935</v>
      </c>
      <c r="B23" s="2">
        <v>210.52372657481035</v>
      </c>
      <c r="C23" s="2">
        <v>94.24900921473437</v>
      </c>
      <c r="D23" s="3">
        <v>36</v>
      </c>
    </row>
    <row r="24" spans="1:4" ht="12.75">
      <c r="A24" s="2">
        <v>174.00008280594272</v>
      </c>
      <c r="B24" s="2">
        <v>188.3652011650861</v>
      </c>
      <c r="C24" s="2">
        <v>81.47303515093274</v>
      </c>
      <c r="D24" s="3">
        <v>38</v>
      </c>
    </row>
    <row r="25" spans="1:4" ht="12.75">
      <c r="A25" s="2">
        <v>155.69645924193873</v>
      </c>
      <c r="B25" s="2">
        <v>168.6985982857666</v>
      </c>
      <c r="C25" s="2">
        <v>70.80672221270585</v>
      </c>
      <c r="D25" s="3">
        <v>40</v>
      </c>
    </row>
    <row r="26" spans="1:4" ht="12.75">
      <c r="A26" s="2">
        <v>139.46689550648728</v>
      </c>
      <c r="B26" s="2">
        <v>151.2311895507753</v>
      </c>
      <c r="C26" s="2">
        <v>61.8552909003759</v>
      </c>
      <c r="D26" s="3">
        <v>42</v>
      </c>
    </row>
    <row r="27" spans="1:4" ht="12.75">
      <c r="A27" s="2">
        <v>125.05995375877029</v>
      </c>
      <c r="B27" s="2">
        <v>135.70237355987294</v>
      </c>
      <c r="C27" s="2">
        <v>54.30310011467512</v>
      </c>
      <c r="D27" s="3">
        <v>44</v>
      </c>
    </row>
    <row r="28" spans="1:4" ht="12.75">
      <c r="A28" s="2">
        <v>112.254794930141</v>
      </c>
      <c r="B28" s="2">
        <v>121.88191129760996</v>
      </c>
      <c r="C28" s="2">
        <v>47.897679054845355</v>
      </c>
      <c r="D28" s="3">
        <v>46</v>
      </c>
    </row>
    <row r="29" spans="1:4" ht="12.75">
      <c r="A29" s="2">
        <v>100.8582360431847</v>
      </c>
      <c r="B29" s="2">
        <v>109.56738328077196</v>
      </c>
      <c r="C29" s="2">
        <v>42.43665209958837</v>
      </c>
      <c r="D29" s="3">
        <v>48</v>
      </c>
    </row>
    <row r="30" spans="1:4" ht="12.75">
      <c r="A30" s="2">
        <v>90.70167169990745</v>
      </c>
      <c r="B30" s="2">
        <v>98.58135600458189</v>
      </c>
      <c r="C30" s="2">
        <v>37.75726731951088</v>
      </c>
      <c r="D30" s="3">
        <v>50</v>
      </c>
    </row>
    <row r="31" spans="1:4" ht="12.75">
      <c r="A31" s="2">
        <v>81.63809678973283</v>
      </c>
      <c r="B31" s="2">
        <v>88.7685430411417</v>
      </c>
      <c r="C31" s="2">
        <v>33.728114024196536</v>
      </c>
      <c r="D31" s="3">
        <v>52</v>
      </c>
    </row>
    <row r="32" spans="1:4" ht="12.75">
      <c r="A32" s="2">
        <v>73.53935230409523</v>
      </c>
      <c r="B32" s="2">
        <v>79.99311759998584</v>
      </c>
      <c r="C32" s="2">
        <v>30.24261439975955</v>
      </c>
      <c r="D32" s="3">
        <v>54</v>
      </c>
    </row>
    <row r="33" spans="1:4" ht="12.75">
      <c r="A33" s="2">
        <v>69.81627909282486</v>
      </c>
      <c r="B33" s="2">
        <v>75.95668995126329</v>
      </c>
      <c r="C33" s="2">
        <v>28.675940446671184</v>
      </c>
      <c r="D33" s="3">
        <v>55</v>
      </c>
    </row>
    <row r="34" spans="1:4" ht="12.75">
      <c r="A34" s="2">
        <v>66.2936466045294</v>
      </c>
      <c r="B34" s="2">
        <v>72.13625362542851</v>
      </c>
      <c r="C34" s="2">
        <v>27.213923242451692</v>
      </c>
      <c r="D34" s="3">
        <v>56</v>
      </c>
    </row>
    <row r="35" spans="1:4" ht="12.75">
      <c r="A35" s="2">
        <v>62.959678801031885</v>
      </c>
      <c r="B35" s="2">
        <v>68.51925059517642</v>
      </c>
      <c r="C35" s="2">
        <v>25.848135441518377</v>
      </c>
      <c r="D35" s="3">
        <v>57</v>
      </c>
    </row>
    <row r="36" spans="1:4" ht="12.75">
      <c r="A36" s="2">
        <v>59.803363971661334</v>
      </c>
      <c r="B36" s="2">
        <v>65.09392446548763</v>
      </c>
      <c r="C36" s="2">
        <v>24.570932133861678</v>
      </c>
      <c r="D36" s="3">
        <v>58</v>
      </c>
    </row>
    <row r="37" spans="1:4" ht="12.75">
      <c r="A37" s="2">
        <v>56.81440107423551</v>
      </c>
      <c r="B37" s="2">
        <v>61.849265665793865</v>
      </c>
      <c r="C37" s="2">
        <v>23.375369810643598</v>
      </c>
      <c r="D37" s="3">
        <v>59</v>
      </c>
    </row>
    <row r="38" spans="1:4" ht="12.75">
      <c r="A38" s="2">
        <v>53.98314986062952</v>
      </c>
      <c r="B38" s="2">
        <v>58.774960322481114</v>
      </c>
      <c r="C38" s="2">
        <v>22.25513443378915</v>
      </c>
      <c r="D38" s="3">
        <v>60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ydarshan</dc:creator>
  <cp:keywords/>
  <dc:description/>
  <cp:lastModifiedBy>ydarshan</cp:lastModifiedBy>
  <dcterms:created xsi:type="dcterms:W3CDTF">2008-05-06T21:04:04Z</dcterms:created>
  <dcterms:modified xsi:type="dcterms:W3CDTF">2008-05-06T23:23:29Z</dcterms:modified>
  <cp:category/>
  <cp:version/>
  <cp:contentType/>
  <cp:contentStatus/>
</cp:coreProperties>
</file>